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Z:\ES\Badanie przekroczeń cieków wodnych\2025\Załącznik nr 1_2026_2027\do przekazania\Formularze cenowe\"/>
    </mc:Choice>
  </mc:AlternateContent>
  <xr:revisionPtr revIDLastSave="0" documentId="13_ncr:1_{06DBBC8F-3C72-45CC-AFC4-505609B9DC9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9" i="1" l="1"/>
  <c r="I68" i="1"/>
  <c r="I69" i="1" s="1"/>
  <c r="H68" i="1"/>
  <c r="G68" i="1"/>
  <c r="O65" i="1"/>
  <c r="O67" i="1" s="1"/>
  <c r="O68" i="1" s="1"/>
  <c r="O64" i="1"/>
  <c r="N64" i="1"/>
  <c r="O63" i="1"/>
  <c r="N63" i="1"/>
  <c r="O62" i="1"/>
  <c r="N62" i="1"/>
  <c r="O61" i="1"/>
  <c r="N61" i="1"/>
  <c r="O60" i="1"/>
  <c r="N60" i="1"/>
  <c r="O59" i="1"/>
  <c r="N59" i="1"/>
  <c r="O58" i="1"/>
  <c r="N58" i="1"/>
  <c r="O57" i="1"/>
  <c r="N57" i="1"/>
  <c r="O56" i="1"/>
  <c r="N56" i="1"/>
  <c r="O55" i="1"/>
  <c r="N55" i="1"/>
  <c r="O54" i="1"/>
  <c r="N54" i="1"/>
  <c r="O53" i="1"/>
  <c r="N53" i="1"/>
  <c r="O52" i="1"/>
  <c r="N52" i="1"/>
  <c r="O51" i="1"/>
  <c r="N51" i="1"/>
  <c r="O50" i="1"/>
  <c r="N50" i="1"/>
  <c r="O49" i="1"/>
  <c r="N49" i="1"/>
  <c r="O48" i="1"/>
  <c r="N48" i="1"/>
  <c r="O47" i="1"/>
  <c r="N47" i="1"/>
  <c r="O46" i="1"/>
  <c r="N46" i="1"/>
  <c r="O45" i="1"/>
  <c r="N45" i="1"/>
  <c r="O44" i="1"/>
  <c r="N44" i="1"/>
  <c r="O43" i="1"/>
  <c r="N43" i="1"/>
  <c r="O42" i="1"/>
  <c r="N42" i="1"/>
  <c r="O41" i="1"/>
  <c r="N41" i="1"/>
  <c r="O40" i="1"/>
  <c r="N40" i="1"/>
  <c r="O39" i="1"/>
  <c r="N39" i="1"/>
  <c r="O38" i="1"/>
  <c r="N38" i="1"/>
  <c r="O37" i="1"/>
  <c r="N37" i="1"/>
  <c r="O36" i="1"/>
  <c r="N36" i="1"/>
  <c r="O35" i="1"/>
  <c r="N35" i="1"/>
  <c r="O34" i="1"/>
  <c r="N34" i="1"/>
  <c r="O33" i="1"/>
  <c r="N33" i="1"/>
  <c r="O32" i="1"/>
  <c r="N32" i="1"/>
  <c r="O31" i="1"/>
  <c r="N31" i="1"/>
  <c r="O30" i="1"/>
  <c r="N30" i="1"/>
  <c r="O29" i="1"/>
  <c r="N29" i="1"/>
  <c r="O28" i="1"/>
  <c r="N28" i="1"/>
  <c r="O27" i="1"/>
  <c r="N27" i="1"/>
  <c r="O26" i="1"/>
  <c r="N26" i="1"/>
  <c r="O25" i="1"/>
  <c r="N25" i="1"/>
  <c r="O24" i="1"/>
  <c r="N24" i="1"/>
  <c r="O23" i="1"/>
  <c r="N23" i="1"/>
  <c r="O22" i="1"/>
  <c r="N22" i="1"/>
  <c r="O21" i="1"/>
  <c r="N21" i="1"/>
  <c r="O20" i="1"/>
  <c r="N20" i="1"/>
  <c r="O19" i="1"/>
  <c r="N19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O10" i="1"/>
  <c r="N10" i="1"/>
  <c r="O9" i="1"/>
  <c r="N9" i="1"/>
  <c r="O8" i="1"/>
  <c r="N8" i="1"/>
</calcChain>
</file>

<file path=xl/sharedStrings.xml><?xml version="1.0" encoding="utf-8"?>
<sst xmlns="http://schemas.openxmlformats.org/spreadsheetml/2006/main" count="642" uniqueCount="165">
  <si>
    <t>Badania Podstawowe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</si>
  <si>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</si>
  <si>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</si>
  <si>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</si>
  <si>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</si>
  <si>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</si>
  <si>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</si>
  <si>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</si>
  <si>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</si>
  <si>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</si>
  <si>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</si>
  <si>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</si>
  <si>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</si>
  <si>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</si>
  <si>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</si>
  <si>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</si>
  <si>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</si>
  <si>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</si>
  <si>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</si>
  <si>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</si>
  <si>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Etap pierwszy</t>
  </si>
  <si>
    <t>Etap końcowy</t>
  </si>
  <si>
    <t>Lp.</t>
  </si>
  <si>
    <t xml:space="preserve">Oddział </t>
  </si>
  <si>
    <t>Odcinek eksploatacyjny</t>
  </si>
  <si>
    <t>Gazociąg</t>
  </si>
  <si>
    <t>Średnica gazociagu</t>
  </si>
  <si>
    <t>Nazwa cieku</t>
  </si>
  <si>
    <t xml:space="preserve">Miejscowość </t>
  </si>
  <si>
    <t>Szerokość przekroczenia [m]</t>
  </si>
  <si>
    <t xml:space="preserve">cena jednostkowa netto badania wg zakresu A1,A2,A3 </t>
  </si>
  <si>
    <t>cena netto wykonania badania wariant B</t>
  </si>
  <si>
    <t>cena netto wykonania badania wariant C</t>
  </si>
  <si>
    <t>cena netto wykonania badania wariant D</t>
  </si>
  <si>
    <t>Wartość  jednostkowa netto
(suma kol X, XI, XII i XIII)</t>
  </si>
  <si>
    <t>Poznań</t>
  </si>
  <si>
    <t>SGT  (część zachodnia)</t>
  </si>
  <si>
    <t>SGT (część zachodnia)</t>
  </si>
  <si>
    <t>Kanał Czerwony</t>
  </si>
  <si>
    <t>Owczary</t>
  </si>
  <si>
    <t>A3</t>
  </si>
  <si>
    <t>1raz</t>
  </si>
  <si>
    <t>kwiecień</t>
  </si>
  <si>
    <t>Kanał Pamięcin</t>
  </si>
  <si>
    <t>Staw Łęcza</t>
  </si>
  <si>
    <t>Ośno Lubuskie</t>
  </si>
  <si>
    <t>A1</t>
  </si>
  <si>
    <t>Rzeka Lenka</t>
  </si>
  <si>
    <t>Staw Drogomin</t>
  </si>
  <si>
    <t>Drogomin</t>
  </si>
  <si>
    <t>Kanał Radach Duży</t>
  </si>
  <si>
    <t>Rzeka Postomia</t>
  </si>
  <si>
    <t>Sulęcin</t>
  </si>
  <si>
    <t>Rzeka Jordanka</t>
  </si>
  <si>
    <t>Nowa Wieś</t>
  </si>
  <si>
    <t>Kanał Jeziorna</t>
  </si>
  <si>
    <t>Kursko Nowe</t>
  </si>
  <si>
    <t>A2</t>
  </si>
  <si>
    <t>Rzeka Obra I</t>
  </si>
  <si>
    <t>Święty Wojciech</t>
  </si>
  <si>
    <t>Kanał Białe Łąki</t>
  </si>
  <si>
    <t>Międzyrzecz</t>
  </si>
  <si>
    <t>Rzeka Obra II</t>
  </si>
  <si>
    <t>Żółwin</t>
  </si>
  <si>
    <t>Rzeka Obra III</t>
  </si>
  <si>
    <t>Grobla</t>
  </si>
  <si>
    <t>Policko</t>
  </si>
  <si>
    <t>Struga Wrońska</t>
  </si>
  <si>
    <t>Silna</t>
  </si>
  <si>
    <t>Rzeka Mogielnica</t>
  </si>
  <si>
    <t>Pniewy</t>
  </si>
  <si>
    <t>Rz. Mogielnica Mała</t>
  </si>
  <si>
    <t>Koszanowo</t>
  </si>
  <si>
    <t>Kanał Łubosin</t>
  </si>
  <si>
    <t>Łubosin</t>
  </si>
  <si>
    <t>Kanał Otorowski</t>
  </si>
  <si>
    <t>Brodziszewo</t>
  </si>
  <si>
    <t>Rzeka Sama</t>
  </si>
  <si>
    <t>Myszkowo</t>
  </si>
  <si>
    <t>Kanał Przybrodzki</t>
  </si>
  <si>
    <t>Baborowo</t>
  </si>
  <si>
    <t>Kanał Przecławski</t>
  </si>
  <si>
    <t>Lulin</t>
  </si>
  <si>
    <t>Rzeka Samica</t>
  </si>
  <si>
    <t>Nieczajna</t>
  </si>
  <si>
    <t>Rzeka Warta</t>
  </si>
  <si>
    <t>Gołaszyn</t>
  </si>
  <si>
    <t>Kanał Kąty</t>
  </si>
  <si>
    <t>Długa Goślina</t>
  </si>
  <si>
    <t>Kanał Wojnowski</t>
  </si>
  <si>
    <t>Wojnowo</t>
  </si>
  <si>
    <t>Kanał Dzwonowski</t>
  </si>
  <si>
    <t>Sławica</t>
  </si>
  <si>
    <t>Rejowiec</t>
  </si>
  <si>
    <t>Rzeka Mała Wełna</t>
  </si>
  <si>
    <t>Wysoka</t>
  </si>
  <si>
    <t>Kanał opaskowy</t>
  </si>
  <si>
    <t>Kiszkowo</t>
  </si>
  <si>
    <t>Rzeka Wełna Mała</t>
  </si>
  <si>
    <t>Rów melior. – staw</t>
  </si>
  <si>
    <t>Kanał  B</t>
  </si>
  <si>
    <t>Dębnica Wlkp.</t>
  </si>
  <si>
    <t>Struga Gnieźnieńska</t>
  </si>
  <si>
    <t>Modliszewo</t>
  </si>
  <si>
    <t>Rzeka Wielka Wełna</t>
  </si>
  <si>
    <t>Wełnica</t>
  </si>
  <si>
    <t>Struga Dębowicka</t>
  </si>
  <si>
    <t>Strzyżewo Kościelne</t>
  </si>
  <si>
    <t>Kanał Folusz</t>
  </si>
  <si>
    <t>Niewolno</t>
  </si>
  <si>
    <t>Rzeka Panna I</t>
  </si>
  <si>
    <t>Chabsko</t>
  </si>
  <si>
    <t>Rzeka Panna II</t>
  </si>
  <si>
    <t>Żabienko</t>
  </si>
  <si>
    <t>Kanał Skrzeszewski</t>
  </si>
  <si>
    <t>Olsza</t>
  </si>
  <si>
    <t>Jezioro Pakość</t>
  </si>
  <si>
    <t>Rzadkin</t>
  </si>
  <si>
    <t>322-358</t>
  </si>
  <si>
    <t>Kanał Ciechrz</t>
  </si>
  <si>
    <t>Ciechrz</t>
  </si>
  <si>
    <t xml:space="preserve">Bożejewice </t>
  </si>
  <si>
    <t>Teren zalew - bagienny</t>
  </si>
  <si>
    <t>Szarlej</t>
  </si>
  <si>
    <t>Rzeka Noteć Wschodnia</t>
  </si>
  <si>
    <t>Kanał Radojewski</t>
  </si>
  <si>
    <t>Radojewice</t>
  </si>
  <si>
    <t>Kanał Bachorze Małe</t>
  </si>
  <si>
    <t>Pieczyska Sobieskie</t>
  </si>
  <si>
    <t>Kanał Głojkowo</t>
  </si>
  <si>
    <t>Głojkowo</t>
  </si>
  <si>
    <t>Struga Kujawska</t>
  </si>
  <si>
    <t>Kazimierzewo</t>
  </si>
  <si>
    <t>Kanał Lubanie</t>
  </si>
  <si>
    <t>Lubanie</t>
  </si>
  <si>
    <t>Rzeka Wisła</t>
  </si>
  <si>
    <t>Gąbinek</t>
  </si>
  <si>
    <t>Starorzecze</t>
  </si>
  <si>
    <t>Bógpomóż Stary</t>
  </si>
  <si>
    <t>Badania dodatkowe w ramach prawa opcji</t>
  </si>
  <si>
    <t>Wartośc netto ryczałtowego wynagrodzenia za badanie przekroczeń  (suma pozycji z kolumny nr XV) - Wartość netto należy przepisać do formularza oferta (Załącznik nr 8 do SWZ w tabeli do pkt. 4 dla części nr 8)</t>
  </si>
  <si>
    <t>Stawka VAT</t>
  </si>
  <si>
    <t>Wariant badania</t>
  </si>
  <si>
    <t>Opis</t>
  </si>
  <si>
    <t>Szacunkowa liczba badań</t>
  </si>
  <si>
    <t>Cena jednostkowa netto</t>
  </si>
  <si>
    <t>VAT</t>
  </si>
  <si>
    <t>Cena jednostkowa brutto</t>
  </si>
  <si>
    <t>Wartość zleceń netto (iloczyn kolumny III i IV)</t>
  </si>
  <si>
    <t>Wartość zleceń brutto</t>
  </si>
  <si>
    <t>Kwota VAT</t>
  </si>
  <si>
    <t>C</t>
  </si>
  <si>
    <t xml:space="preserve">Wykonanie numerycznego modelu dna </t>
  </si>
  <si>
    <t>Wartość brutto</t>
  </si>
  <si>
    <t>Wartośc netto wynagrodzenia za badania dodatkowe  (suma szacowanych badań z kolumny nr VII) - Wartość netto należy przepisać do formularza oferta (Załącznik nr 8 do SWZ w tabeli do pkt. 4 dla części nr 8)</t>
  </si>
  <si>
    <t xml:space="preserve">UWAGI: 1.  Wykonawca wypełnia kolumny na zielono, wartości jednostkowe  netto sumują się automatycznie </t>
  </si>
  <si>
    <t xml:space="preserve">               2    *Opis wariantów badań Rozdział II Załącznik nr 2 do umowy</t>
  </si>
  <si>
    <t xml:space="preserve">Miesiąc wykonania badania w 2026 r. </t>
  </si>
  <si>
    <t>Miesiąc wykonania badania w 2027 r.</t>
  </si>
  <si>
    <t>Załącznik nr 1 do załącznika nr 3 -SWZ _część 8</t>
  </si>
  <si>
    <t xml:space="preserve"> Formularza cenowego</t>
  </si>
  <si>
    <t>Wartość całkowita netto uwzględniająca łączną ilość badań wskazaną
w kol. XVI i XVIII dla lokalizacji</t>
  </si>
  <si>
    <t>Badania w wariancie*</t>
  </si>
  <si>
    <t>Ilość badań 2026 r.</t>
  </si>
  <si>
    <t>Ilość badań 2027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</si>
</sst>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-* #,##0.00\ &quot;zł&quot;_-;\-* #,##0.00\ &quot;zł&quot;_-;_-* &quot;-&quot;??\ &quot;zł&quot;_-;_-@_-"/>
  </numFmts>
  <fonts count="12">
    <font>
      <sz val="11"/>
      <color theme="1"/>
      <name val="Calibri"/>
      <family val="2"/>
      <charset val="238"/>
      <scheme val="minor"/>
    </font>
    <font>
      <b/>
      <sz val="14"/>
      <name val="Century Gothic"/>
      <family val="2"/>
      <charset val="238"/>
    </font>
    <font>
      <sz val="10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sz val="10"/>
      <color indexed="8"/>
      <name val="Arial"/>
      <family val="2"/>
      <charset val="238"/>
    </font>
    <font>
      <b/>
      <sz val="14"/>
      <color theme="1"/>
      <name val="Century Gothic"/>
      <family val="2"/>
      <charset val="238"/>
    </font>
    <font>
      <sz val="11"/>
      <name val="Century Gothic"/>
      <family val="2"/>
      <charset val="238"/>
    </font>
    <font>
      <b/>
      <sz val="11"/>
      <name val="Century Gothic"/>
      <family val="2"/>
      <charset val="238"/>
    </font>
    <font>
      <b/>
      <sz val="18"/>
      <color theme="1"/>
      <name val="Century Gothic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71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8" fillId="0" borderId="2" xfId="0" applyFon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2" fontId="9" fillId="0" borderId="0" xfId="2" applyNumberFormat="1" applyFont="1" applyAlignment="1">
      <alignment horizontal="left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6" borderId="2" xfId="0" applyFont="1" applyFill="1" applyBorder="1"/>
    <xf numFmtId="9" fontId="6" fillId="5" borderId="2" xfId="0" applyNumberFormat="1" applyFont="1" applyFill="1" applyBorder="1" applyProtection="1">
      <protection locked="0"/>
    </xf>
    <xf numFmtId="10" fontId="6" fillId="5" borderId="2" xfId="0" applyNumberFormat="1" applyFont="1" applyFill="1" applyBorder="1" applyAlignment="1" applyProtection="1">
      <alignment vertical="center"/>
      <protection locked="0"/>
    </xf>
    <xf numFmtId="0" fontId="9" fillId="0" borderId="8" xfId="3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vertical="center" wrapText="1"/>
    </xf>
    <xf numFmtId="44" fontId="6" fillId="5" borderId="8" xfId="0" applyNumberFormat="1" applyFont="1" applyFill="1" applyBorder="1" applyProtection="1">
      <protection locked="0"/>
    </xf>
    <xf numFmtId="44" fontId="6" fillId="0" borderId="8" xfId="0" applyNumberFormat="1" applyFont="1" applyBorder="1"/>
    <xf numFmtId="44" fontId="6" fillId="5" borderId="3" xfId="0" applyNumberFormat="1" applyFont="1" applyFill="1" applyBorder="1" applyProtection="1">
      <protection locked="0"/>
    </xf>
    <xf numFmtId="44" fontId="6" fillId="0" borderId="3" xfId="0" applyNumberFormat="1" applyFont="1" applyBorder="1"/>
    <xf numFmtId="44" fontId="6" fillId="8" borderId="7" xfId="0" applyNumberFormat="1" applyFont="1" applyFill="1" applyBorder="1"/>
    <xf numFmtId="44" fontId="6" fillId="8" borderId="2" xfId="0" applyNumberFormat="1" applyFont="1" applyFill="1" applyBorder="1"/>
    <xf numFmtId="44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44" fontId="6" fillId="8" borderId="2" xfId="0" applyNumberFormat="1" applyFont="1" applyFill="1" applyBorder="1" applyAlignment="1">
      <alignment vertical="center"/>
    </xf>
    <xf numFmtId="44" fontId="6" fillId="0" borderId="2" xfId="0" applyNumberFormat="1" applyFont="1" applyBorder="1" applyAlignment="1">
      <alignment vertical="center"/>
    </xf>
    <xf numFmtId="44" fontId="6" fillId="9" borderId="2" xfId="0" applyNumberFormat="1" applyFont="1" applyFill="1" applyBorder="1" applyAlignment="1">
      <alignment horizontal="left" vertical="center"/>
    </xf>
    <xf numFmtId="44" fontId="6" fillId="8" borderId="6" xfId="0" applyNumberFormat="1" applyFont="1" applyFill="1" applyBorder="1"/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6" fillId="0" borderId="5" xfId="0" applyFont="1" applyBorder="1"/>
    <xf numFmtId="0" fontId="2" fillId="3" borderId="18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11" fillId="2" borderId="17" xfId="0" applyFont="1" applyFill="1" applyBorder="1" applyAlignment="1">
      <alignment horizontal="center" vertical="center" wrapText="1"/>
    </xf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13" xfId="0" applyFont="1" applyBorder="1"/>
    <xf numFmtId="0" fontId="8" fillId="10" borderId="1" xfId="0" applyFont="1" applyFill="1" applyBorder="1" applyAlignment="1">
      <alignment horizontal="center" vertical="center"/>
    </xf>
    <xf numFmtId="0" fontId="6" fillId="10" borderId="1" xfId="0" applyFont="1" applyFill="1" applyBorder="1"/>
    <xf numFmtId="0" fontId="2" fillId="7" borderId="14" xfId="0" applyFont="1" applyFill="1" applyBorder="1" applyAlignment="1">
      <alignment vertical="top" wrapText="1"/>
    </xf>
    <xf numFmtId="0" fontId="6" fillId="0" borderId="15" xfId="0" applyFont="1" applyBorder="1"/>
    <xf numFmtId="0" fontId="6" fillId="0" borderId="16" xfId="0" applyFont="1" applyBorder="1"/>
    <xf numFmtId="0" fontId="1" fillId="10" borderId="1" xfId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</cellXfs>
  <cellStyles count="4">
    <cellStyle name="Normalny" xfId="0" builtinId="0"/>
    <cellStyle name="Normalny 39 2" xfId="2" xr:uid="{00000000-0005-0000-0000-000002000000}"/>
    <cellStyle name="Normalny 59" xfId="1" xr:uid="{00000000-0005-0000-0000-000001000000}"/>
    <cellStyle name="Normalny_Arkusz4" xfId="3" xr:uid="{00000000-0005-0000-0000-000003000000}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Styl tabeli 1" pivot="0" count="1" xr9:uid="{00000000-0011-0000-FFFF-FFFF00000000}">
      <tableStyleElement type="wholeTabl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2"/>
  <sheetViews>
    <sheetView tabSelected="1" topLeftCell="K1" zoomScaleNormal="100" workbookViewId="0">
      <selection activeCell="S7" sqref="S7"/>
    </sheetView>
  </sheetViews>
  <sheetFormatPr defaultRowHeight="16.5"/>
  <cols>
    <col min="1" max="1" width="8.85546875" style="20" customWidth="1"/>
    <col min="2" max="2" width="19.42578125" style="20" customWidth="1"/>
    <col min="3" max="3" width="38.42578125" style="9" customWidth="1"/>
    <col min="4" max="4" width="45.140625" style="9" customWidth="1"/>
    <col min="5" max="5" width="21.140625" style="9" customWidth="1"/>
    <col min="6" max="6" width="33.85546875" style="9" customWidth="1"/>
    <col min="7" max="7" width="42" style="9" customWidth="1"/>
    <col min="8" max="8" width="29.140625" style="9" customWidth="1"/>
    <col min="9" max="9" width="23.42578125" style="9" customWidth="1"/>
    <col min="10" max="10" width="52.85546875" style="9" customWidth="1"/>
    <col min="11" max="11" width="40" style="9" customWidth="1"/>
    <col min="12" max="13" width="40.42578125" style="9" customWidth="1"/>
    <col min="14" max="14" width="18.5703125" style="9" customWidth="1"/>
    <col min="15" max="15" width="22.5703125" style="9" customWidth="1"/>
    <col min="16" max="16" width="22" style="9" customWidth="1"/>
    <col min="17" max="17" width="37.5703125" style="9" customWidth="1"/>
    <col min="18" max="18" width="22" style="9" customWidth="1"/>
    <col min="19" max="19" width="37.140625" style="9" customWidth="1"/>
    <col min="20" max="16384" width="9.140625" style="9"/>
  </cols>
  <sheetData>
    <row r="1" spans="1:19" ht="15" customHeight="1" thickBot="1"/>
    <row r="2" spans="1:19" ht="17.25" thickBot="1">
      <c r="B2" s="58" t="s">
        <v>160</v>
      </c>
      <c r="C2" s="59"/>
      <c r="D2" s="59"/>
      <c r="E2" s="60"/>
    </row>
    <row r="3" spans="1:19" ht="57.75" customHeight="1" thickBot="1">
      <c r="B3" s="61"/>
      <c r="C3" s="62"/>
      <c r="D3" s="62"/>
      <c r="E3" s="63"/>
      <c r="P3" s="70" t="s">
        <v>159</v>
      </c>
      <c r="Q3" s="70"/>
      <c r="R3" s="70"/>
    </row>
    <row r="4" spans="1:19" ht="75" customHeight="1">
      <c r="F4" s="64" t="s">
        <v>0</v>
      </c>
      <c r="G4" s="65"/>
    </row>
    <row r="5" spans="1:19" s="52" customFormat="1" ht="19.5" customHeight="1">
      <c r="A5" s="21" t="s">
        <v>1</v>
      </c>
      <c r="B5" s="21" t="s">
        <v>2</v>
      </c>
      <c r="C5" s="1" t="s">
        <v>3</v>
      </c>
      <c r="D5" s="1" t="s">
        <v>4</v>
      </c>
      <c r="E5" s="1" t="s">
        <v>5</v>
      </c>
      <c r="F5" s="2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10" t="s">
        <v>16</v>
      </c>
      <c r="Q5" s="1" t="s">
        <v>17</v>
      </c>
      <c r="R5" s="1" t="s">
        <v>18</v>
      </c>
      <c r="S5" s="1" t="s">
        <v>19</v>
      </c>
    </row>
    <row r="6" spans="1:19" s="52" customFormat="1" ht="26.25" customHeight="1">
      <c r="A6" s="56"/>
      <c r="B6" s="57"/>
      <c r="C6" s="57"/>
      <c r="D6" s="57"/>
      <c r="E6" s="57"/>
      <c r="F6" s="57"/>
      <c r="G6" s="57"/>
      <c r="H6" s="57"/>
      <c r="I6" s="55"/>
      <c r="J6" s="39"/>
      <c r="K6" s="39"/>
      <c r="L6" s="39"/>
      <c r="M6" s="39"/>
      <c r="N6" s="39"/>
      <c r="O6" s="39"/>
      <c r="P6" s="54" t="s">
        <v>20</v>
      </c>
      <c r="Q6" s="55"/>
      <c r="R6" s="54" t="s">
        <v>21</v>
      </c>
      <c r="S6" s="55"/>
    </row>
    <row r="7" spans="1:19" ht="83.25" customHeight="1">
      <c r="A7" s="32" t="s">
        <v>22</v>
      </c>
      <c r="B7" s="32" t="s">
        <v>23</v>
      </c>
      <c r="C7" s="32" t="s">
        <v>24</v>
      </c>
      <c r="D7" s="32" t="s">
        <v>25</v>
      </c>
      <c r="E7" s="32" t="s">
        <v>26</v>
      </c>
      <c r="F7" s="32" t="s">
        <v>27</v>
      </c>
      <c r="G7" s="32" t="s">
        <v>28</v>
      </c>
      <c r="H7" s="32" t="s">
        <v>29</v>
      </c>
      <c r="I7" s="32" t="s">
        <v>162</v>
      </c>
      <c r="J7" s="32" t="s">
        <v>30</v>
      </c>
      <c r="K7" s="32" t="s">
        <v>31</v>
      </c>
      <c r="L7" s="32" t="s">
        <v>32</v>
      </c>
      <c r="M7" s="32" t="s">
        <v>33</v>
      </c>
      <c r="N7" s="32" t="s">
        <v>34</v>
      </c>
      <c r="O7" s="32" t="s">
        <v>161</v>
      </c>
      <c r="P7" s="33" t="s">
        <v>163</v>
      </c>
      <c r="Q7" s="33" t="s">
        <v>157</v>
      </c>
      <c r="R7" s="33" t="s">
        <v>164</v>
      </c>
      <c r="S7" s="34" t="s">
        <v>158</v>
      </c>
    </row>
    <row r="8" spans="1:19">
      <c r="A8" s="13">
        <v>1</v>
      </c>
      <c r="B8" s="13" t="s">
        <v>35</v>
      </c>
      <c r="C8" s="26" t="s">
        <v>36</v>
      </c>
      <c r="D8" s="26" t="s">
        <v>37</v>
      </c>
      <c r="E8" s="26">
        <v>1400</v>
      </c>
      <c r="F8" s="26" t="s">
        <v>38</v>
      </c>
      <c r="G8" s="26" t="s">
        <v>39</v>
      </c>
      <c r="H8" s="12">
        <v>9.1999999999999993</v>
      </c>
      <c r="I8" s="12" t="s">
        <v>40</v>
      </c>
      <c r="J8" s="41"/>
      <c r="K8" s="42"/>
      <c r="L8" s="42"/>
      <c r="M8" s="42"/>
      <c r="N8" s="42">
        <f t="shared" ref="N8:N39" si="0">J8+L8+K8+M8</f>
        <v>0</v>
      </c>
      <c r="O8" s="42">
        <f t="shared" ref="O8:O39" si="1">N8*2</f>
        <v>0</v>
      </c>
      <c r="P8" s="11" t="s">
        <v>41</v>
      </c>
      <c r="Q8" s="11" t="s">
        <v>42</v>
      </c>
      <c r="R8" s="11" t="s">
        <v>41</v>
      </c>
      <c r="S8" s="35" t="s">
        <v>42</v>
      </c>
    </row>
    <row r="9" spans="1:19">
      <c r="A9" s="13">
        <v>2</v>
      </c>
      <c r="B9" s="13" t="s">
        <v>35</v>
      </c>
      <c r="C9" s="26" t="s">
        <v>36</v>
      </c>
      <c r="D9" s="26" t="s">
        <v>37</v>
      </c>
      <c r="E9" s="26">
        <v>1400</v>
      </c>
      <c r="F9" s="26" t="s">
        <v>43</v>
      </c>
      <c r="G9" s="26" t="s">
        <v>39</v>
      </c>
      <c r="H9" s="12">
        <v>4</v>
      </c>
      <c r="I9" s="12" t="s">
        <v>40</v>
      </c>
      <c r="J9" s="41"/>
      <c r="K9" s="42"/>
      <c r="L9" s="42"/>
      <c r="M9" s="42"/>
      <c r="N9" s="42">
        <f t="shared" si="0"/>
        <v>0</v>
      </c>
      <c r="O9" s="42">
        <f t="shared" si="1"/>
        <v>0</v>
      </c>
      <c r="P9" s="11" t="s">
        <v>41</v>
      </c>
      <c r="Q9" s="11" t="s">
        <v>42</v>
      </c>
      <c r="R9" s="11" t="s">
        <v>41</v>
      </c>
      <c r="S9" s="35" t="s">
        <v>42</v>
      </c>
    </row>
    <row r="10" spans="1:19">
      <c r="A10" s="13">
        <v>3</v>
      </c>
      <c r="B10" s="13" t="s">
        <v>35</v>
      </c>
      <c r="C10" s="26" t="s">
        <v>36</v>
      </c>
      <c r="D10" s="26" t="s">
        <v>37</v>
      </c>
      <c r="E10" s="26">
        <v>1400</v>
      </c>
      <c r="F10" s="26" t="s">
        <v>44</v>
      </c>
      <c r="G10" s="26" t="s">
        <v>45</v>
      </c>
      <c r="H10" s="12">
        <v>275.5</v>
      </c>
      <c r="I10" s="12" t="s">
        <v>46</v>
      </c>
      <c r="J10" s="41"/>
      <c r="K10" s="42"/>
      <c r="L10" s="42"/>
      <c r="M10" s="42"/>
      <c r="N10" s="42">
        <f t="shared" si="0"/>
        <v>0</v>
      </c>
      <c r="O10" s="42">
        <f t="shared" si="1"/>
        <v>0</v>
      </c>
      <c r="P10" s="11" t="s">
        <v>41</v>
      </c>
      <c r="Q10" s="11" t="s">
        <v>42</v>
      </c>
      <c r="R10" s="11" t="s">
        <v>41</v>
      </c>
      <c r="S10" s="35" t="s">
        <v>42</v>
      </c>
    </row>
    <row r="11" spans="1:19">
      <c r="A11" s="13">
        <v>4</v>
      </c>
      <c r="B11" s="13" t="s">
        <v>35</v>
      </c>
      <c r="C11" s="26" t="s">
        <v>36</v>
      </c>
      <c r="D11" s="26" t="s">
        <v>37</v>
      </c>
      <c r="E11" s="26">
        <v>1400</v>
      </c>
      <c r="F11" s="26" t="s">
        <v>47</v>
      </c>
      <c r="G11" s="26" t="s">
        <v>45</v>
      </c>
      <c r="H11" s="12">
        <v>3.3</v>
      </c>
      <c r="I11" s="12" t="s">
        <v>40</v>
      </c>
      <c r="J11" s="41"/>
      <c r="K11" s="42"/>
      <c r="L11" s="42"/>
      <c r="M11" s="42"/>
      <c r="N11" s="42">
        <f t="shared" si="0"/>
        <v>0</v>
      </c>
      <c r="O11" s="42">
        <f t="shared" si="1"/>
        <v>0</v>
      </c>
      <c r="P11" s="11" t="s">
        <v>41</v>
      </c>
      <c r="Q11" s="11" t="s">
        <v>42</v>
      </c>
      <c r="R11" s="11" t="s">
        <v>41</v>
      </c>
      <c r="S11" s="35" t="s">
        <v>42</v>
      </c>
    </row>
    <row r="12" spans="1:19">
      <c r="A12" s="13">
        <v>5</v>
      </c>
      <c r="B12" s="13" t="s">
        <v>35</v>
      </c>
      <c r="C12" s="26" t="s">
        <v>36</v>
      </c>
      <c r="D12" s="12" t="s">
        <v>37</v>
      </c>
      <c r="E12" s="12">
        <v>1400</v>
      </c>
      <c r="F12" s="27" t="s">
        <v>48</v>
      </c>
      <c r="G12" s="12" t="s">
        <v>49</v>
      </c>
      <c r="H12" s="12">
        <v>85</v>
      </c>
      <c r="I12" s="12" t="s">
        <v>46</v>
      </c>
      <c r="J12" s="41"/>
      <c r="K12" s="42"/>
      <c r="L12" s="42"/>
      <c r="M12" s="42"/>
      <c r="N12" s="42">
        <f t="shared" si="0"/>
        <v>0</v>
      </c>
      <c r="O12" s="42">
        <f t="shared" si="1"/>
        <v>0</v>
      </c>
      <c r="P12" s="11" t="s">
        <v>41</v>
      </c>
      <c r="Q12" s="11" t="s">
        <v>42</v>
      </c>
      <c r="R12" s="11" t="s">
        <v>41</v>
      </c>
      <c r="S12" s="35" t="s">
        <v>42</v>
      </c>
    </row>
    <row r="13" spans="1:19">
      <c r="A13" s="13">
        <v>6</v>
      </c>
      <c r="B13" s="13" t="s">
        <v>35</v>
      </c>
      <c r="C13" s="26" t="s">
        <v>36</v>
      </c>
      <c r="D13" s="12" t="s">
        <v>37</v>
      </c>
      <c r="E13" s="12">
        <v>1400</v>
      </c>
      <c r="F13" s="27" t="s">
        <v>50</v>
      </c>
      <c r="G13" s="12" t="s">
        <v>49</v>
      </c>
      <c r="H13" s="12">
        <v>2.2999999999999998</v>
      </c>
      <c r="I13" s="12" t="s">
        <v>40</v>
      </c>
      <c r="J13" s="41"/>
      <c r="K13" s="42"/>
      <c r="L13" s="42"/>
      <c r="M13" s="42"/>
      <c r="N13" s="42">
        <f t="shared" si="0"/>
        <v>0</v>
      </c>
      <c r="O13" s="42">
        <f t="shared" si="1"/>
        <v>0</v>
      </c>
      <c r="P13" s="11" t="s">
        <v>41</v>
      </c>
      <c r="Q13" s="11" t="s">
        <v>42</v>
      </c>
      <c r="R13" s="11" t="s">
        <v>41</v>
      </c>
      <c r="S13" s="35" t="s">
        <v>42</v>
      </c>
    </row>
    <row r="14" spans="1:19">
      <c r="A14" s="13">
        <v>7</v>
      </c>
      <c r="B14" s="13" t="s">
        <v>35</v>
      </c>
      <c r="C14" s="26" t="s">
        <v>36</v>
      </c>
      <c r="D14" s="12" t="s">
        <v>37</v>
      </c>
      <c r="E14" s="12">
        <v>1400</v>
      </c>
      <c r="F14" s="26" t="s">
        <v>51</v>
      </c>
      <c r="G14" s="26" t="s">
        <v>52</v>
      </c>
      <c r="H14" s="12">
        <v>6</v>
      </c>
      <c r="I14" s="12" t="s">
        <v>40</v>
      </c>
      <c r="J14" s="41"/>
      <c r="K14" s="42"/>
      <c r="L14" s="42"/>
      <c r="M14" s="42"/>
      <c r="N14" s="42">
        <f t="shared" si="0"/>
        <v>0</v>
      </c>
      <c r="O14" s="42">
        <f t="shared" si="1"/>
        <v>0</v>
      </c>
      <c r="P14" s="11" t="s">
        <v>41</v>
      </c>
      <c r="Q14" s="11" t="s">
        <v>42</v>
      </c>
      <c r="R14" s="11" t="s">
        <v>41</v>
      </c>
      <c r="S14" s="35" t="s">
        <v>42</v>
      </c>
    </row>
    <row r="15" spans="1:19">
      <c r="A15" s="13">
        <v>8</v>
      </c>
      <c r="B15" s="13" t="s">
        <v>35</v>
      </c>
      <c r="C15" s="26" t="s">
        <v>36</v>
      </c>
      <c r="D15" s="26" t="s">
        <v>37</v>
      </c>
      <c r="E15" s="12">
        <v>1400</v>
      </c>
      <c r="F15" s="26" t="s">
        <v>53</v>
      </c>
      <c r="G15" s="26" t="s">
        <v>54</v>
      </c>
      <c r="H15" s="12">
        <v>0.9</v>
      </c>
      <c r="I15" s="12" t="s">
        <v>40</v>
      </c>
      <c r="J15" s="41"/>
      <c r="K15" s="42"/>
      <c r="L15" s="42"/>
      <c r="M15" s="42"/>
      <c r="N15" s="42">
        <f t="shared" si="0"/>
        <v>0</v>
      </c>
      <c r="O15" s="42">
        <f t="shared" si="1"/>
        <v>0</v>
      </c>
      <c r="P15" s="12" t="s">
        <v>41</v>
      </c>
      <c r="Q15" s="12" t="s">
        <v>42</v>
      </c>
      <c r="R15" s="12" t="s">
        <v>41</v>
      </c>
      <c r="S15" s="36" t="s">
        <v>42</v>
      </c>
    </row>
    <row r="16" spans="1:19">
      <c r="A16" s="13">
        <v>9</v>
      </c>
      <c r="B16" s="13" t="s">
        <v>35</v>
      </c>
      <c r="C16" s="26" t="s">
        <v>36</v>
      </c>
      <c r="D16" s="26" t="s">
        <v>37</v>
      </c>
      <c r="E16" s="12">
        <v>1400</v>
      </c>
      <c r="F16" s="26" t="s">
        <v>55</v>
      </c>
      <c r="G16" s="26" t="s">
        <v>56</v>
      </c>
      <c r="H16" s="12">
        <v>23</v>
      </c>
      <c r="I16" s="12" t="s">
        <v>57</v>
      </c>
      <c r="J16" s="41"/>
      <c r="K16" s="42"/>
      <c r="L16" s="42"/>
      <c r="M16" s="42"/>
      <c r="N16" s="42">
        <f t="shared" si="0"/>
        <v>0</v>
      </c>
      <c r="O16" s="42">
        <f t="shared" si="1"/>
        <v>0</v>
      </c>
      <c r="P16" s="12" t="s">
        <v>41</v>
      </c>
      <c r="Q16" s="12" t="s">
        <v>42</v>
      </c>
      <c r="R16" s="12" t="s">
        <v>41</v>
      </c>
      <c r="S16" s="36" t="s">
        <v>42</v>
      </c>
    </row>
    <row r="17" spans="1:19">
      <c r="A17" s="13">
        <v>10</v>
      </c>
      <c r="B17" s="13" t="s">
        <v>35</v>
      </c>
      <c r="C17" s="26" t="s">
        <v>36</v>
      </c>
      <c r="D17" s="26" t="s">
        <v>37</v>
      </c>
      <c r="E17" s="12">
        <v>1400</v>
      </c>
      <c r="F17" s="26" t="s">
        <v>58</v>
      </c>
      <c r="G17" s="26" t="s">
        <v>59</v>
      </c>
      <c r="H17" s="12">
        <v>16.649999999999999</v>
      </c>
      <c r="I17" s="12" t="s">
        <v>57</v>
      </c>
      <c r="J17" s="41"/>
      <c r="K17" s="42"/>
      <c r="L17" s="42"/>
      <c r="M17" s="42"/>
      <c r="N17" s="42">
        <f t="shared" si="0"/>
        <v>0</v>
      </c>
      <c r="O17" s="42">
        <f t="shared" si="1"/>
        <v>0</v>
      </c>
      <c r="P17" s="11" t="s">
        <v>41</v>
      </c>
      <c r="Q17" s="12" t="s">
        <v>42</v>
      </c>
      <c r="R17" s="11" t="s">
        <v>41</v>
      </c>
      <c r="S17" s="36" t="s">
        <v>42</v>
      </c>
    </row>
    <row r="18" spans="1:19">
      <c r="A18" s="13">
        <v>11</v>
      </c>
      <c r="B18" s="13" t="s">
        <v>35</v>
      </c>
      <c r="C18" s="26" t="s">
        <v>36</v>
      </c>
      <c r="D18" s="26" t="s">
        <v>37</v>
      </c>
      <c r="E18" s="12">
        <v>1400</v>
      </c>
      <c r="F18" s="27" t="s">
        <v>60</v>
      </c>
      <c r="G18" s="12" t="s">
        <v>61</v>
      </c>
      <c r="H18" s="12">
        <v>1</v>
      </c>
      <c r="I18" s="12" t="s">
        <v>40</v>
      </c>
      <c r="J18" s="41"/>
      <c r="K18" s="42"/>
      <c r="L18" s="42"/>
      <c r="M18" s="42"/>
      <c r="N18" s="42">
        <f t="shared" si="0"/>
        <v>0</v>
      </c>
      <c r="O18" s="42">
        <f t="shared" si="1"/>
        <v>0</v>
      </c>
      <c r="P18" s="11" t="s">
        <v>41</v>
      </c>
      <c r="Q18" s="12" t="s">
        <v>42</v>
      </c>
      <c r="R18" s="11" t="s">
        <v>41</v>
      </c>
      <c r="S18" s="36" t="s">
        <v>42</v>
      </c>
    </row>
    <row r="19" spans="1:19">
      <c r="A19" s="13">
        <v>12</v>
      </c>
      <c r="B19" s="13" t="s">
        <v>35</v>
      </c>
      <c r="C19" s="26" t="s">
        <v>36</v>
      </c>
      <c r="D19" s="26" t="s">
        <v>37</v>
      </c>
      <c r="E19" s="26">
        <v>1400</v>
      </c>
      <c r="F19" s="26" t="s">
        <v>62</v>
      </c>
      <c r="G19" s="26" t="s">
        <v>63</v>
      </c>
      <c r="H19" s="12">
        <v>17.8</v>
      </c>
      <c r="I19" s="12" t="s">
        <v>57</v>
      </c>
      <c r="J19" s="41"/>
      <c r="K19" s="42"/>
      <c r="L19" s="42"/>
      <c r="M19" s="42"/>
      <c r="N19" s="42">
        <f t="shared" si="0"/>
        <v>0</v>
      </c>
      <c r="O19" s="42">
        <f t="shared" si="1"/>
        <v>0</v>
      </c>
      <c r="P19" s="12" t="s">
        <v>41</v>
      </c>
      <c r="Q19" s="12" t="s">
        <v>42</v>
      </c>
      <c r="R19" s="12" t="s">
        <v>41</v>
      </c>
      <c r="S19" s="36" t="s">
        <v>42</v>
      </c>
    </row>
    <row r="20" spans="1:19">
      <c r="A20" s="13">
        <v>13</v>
      </c>
      <c r="B20" s="13" t="s">
        <v>35</v>
      </c>
      <c r="C20" s="26" t="s">
        <v>36</v>
      </c>
      <c r="D20" s="26" t="s">
        <v>37</v>
      </c>
      <c r="E20" s="27">
        <v>1400</v>
      </c>
      <c r="F20" s="26" t="s">
        <v>64</v>
      </c>
      <c r="G20" s="26" t="s">
        <v>63</v>
      </c>
      <c r="H20" s="12">
        <v>21.4</v>
      </c>
      <c r="I20" s="12" t="s">
        <v>57</v>
      </c>
      <c r="J20" s="41"/>
      <c r="K20" s="42"/>
      <c r="L20" s="42"/>
      <c r="M20" s="42"/>
      <c r="N20" s="42">
        <f t="shared" si="0"/>
        <v>0</v>
      </c>
      <c r="O20" s="42">
        <f t="shared" si="1"/>
        <v>0</v>
      </c>
      <c r="P20" s="12" t="s">
        <v>41</v>
      </c>
      <c r="Q20" s="12" t="s">
        <v>42</v>
      </c>
      <c r="R20" s="12" t="s">
        <v>41</v>
      </c>
      <c r="S20" s="36" t="s">
        <v>42</v>
      </c>
    </row>
    <row r="21" spans="1:19">
      <c r="A21" s="13">
        <v>14</v>
      </c>
      <c r="B21" s="13" t="s">
        <v>35</v>
      </c>
      <c r="C21" s="26" t="s">
        <v>36</v>
      </c>
      <c r="D21" s="26" t="s">
        <v>37</v>
      </c>
      <c r="E21" s="27">
        <v>1400</v>
      </c>
      <c r="F21" s="26" t="s">
        <v>65</v>
      </c>
      <c r="G21" s="26" t="s">
        <v>66</v>
      </c>
      <c r="H21" s="12">
        <v>45</v>
      </c>
      <c r="I21" s="12" t="s">
        <v>46</v>
      </c>
      <c r="J21" s="41"/>
      <c r="K21" s="42"/>
      <c r="L21" s="42"/>
      <c r="M21" s="42"/>
      <c r="N21" s="42">
        <f t="shared" si="0"/>
        <v>0</v>
      </c>
      <c r="O21" s="42">
        <f t="shared" si="1"/>
        <v>0</v>
      </c>
      <c r="P21" s="12" t="s">
        <v>41</v>
      </c>
      <c r="Q21" s="12" t="s">
        <v>42</v>
      </c>
      <c r="R21" s="12" t="s">
        <v>41</v>
      </c>
      <c r="S21" s="36" t="s">
        <v>42</v>
      </c>
    </row>
    <row r="22" spans="1:19">
      <c r="A22" s="13">
        <v>15</v>
      </c>
      <c r="B22" s="13" t="s">
        <v>35</v>
      </c>
      <c r="C22" s="26" t="s">
        <v>36</v>
      </c>
      <c r="D22" s="26" t="s">
        <v>37</v>
      </c>
      <c r="E22" s="27">
        <v>1400</v>
      </c>
      <c r="F22" s="26" t="s">
        <v>67</v>
      </c>
      <c r="G22" s="26" t="s">
        <v>68</v>
      </c>
      <c r="H22" s="12">
        <v>4.4000000000000004</v>
      </c>
      <c r="I22" s="12" t="s">
        <v>40</v>
      </c>
      <c r="J22" s="41"/>
      <c r="K22" s="42"/>
      <c r="L22" s="42"/>
      <c r="M22" s="42"/>
      <c r="N22" s="42">
        <f t="shared" si="0"/>
        <v>0</v>
      </c>
      <c r="O22" s="42">
        <f t="shared" si="1"/>
        <v>0</v>
      </c>
      <c r="P22" s="12" t="s">
        <v>41</v>
      </c>
      <c r="Q22" s="12" t="s">
        <v>42</v>
      </c>
      <c r="R22" s="12" t="s">
        <v>41</v>
      </c>
      <c r="S22" s="36" t="s">
        <v>42</v>
      </c>
    </row>
    <row r="23" spans="1:19">
      <c r="A23" s="13">
        <v>16</v>
      </c>
      <c r="B23" s="13" t="s">
        <v>35</v>
      </c>
      <c r="C23" s="26" t="s">
        <v>36</v>
      </c>
      <c r="D23" s="26" t="s">
        <v>37</v>
      </c>
      <c r="E23" s="26">
        <v>1400</v>
      </c>
      <c r="F23" s="26" t="s">
        <v>69</v>
      </c>
      <c r="G23" s="26" t="s">
        <v>70</v>
      </c>
      <c r="H23" s="12">
        <v>3.8</v>
      </c>
      <c r="I23" s="12" t="s">
        <v>40</v>
      </c>
      <c r="J23" s="41"/>
      <c r="K23" s="42"/>
      <c r="L23" s="42"/>
      <c r="M23" s="42"/>
      <c r="N23" s="42">
        <f t="shared" si="0"/>
        <v>0</v>
      </c>
      <c r="O23" s="42">
        <f t="shared" si="1"/>
        <v>0</v>
      </c>
      <c r="P23" s="11" t="s">
        <v>41</v>
      </c>
      <c r="Q23" s="11" t="s">
        <v>42</v>
      </c>
      <c r="R23" s="11" t="s">
        <v>41</v>
      </c>
      <c r="S23" s="35" t="s">
        <v>42</v>
      </c>
    </row>
    <row r="24" spans="1:19">
      <c r="A24" s="13">
        <v>17</v>
      </c>
      <c r="B24" s="13" t="s">
        <v>35</v>
      </c>
      <c r="C24" s="26" t="s">
        <v>36</v>
      </c>
      <c r="D24" s="26" t="s">
        <v>37</v>
      </c>
      <c r="E24" s="26">
        <v>1400</v>
      </c>
      <c r="F24" s="26" t="s">
        <v>71</v>
      </c>
      <c r="G24" s="26" t="s">
        <v>72</v>
      </c>
      <c r="H24" s="12">
        <v>3.5</v>
      </c>
      <c r="I24" s="12" t="s">
        <v>40</v>
      </c>
      <c r="J24" s="41"/>
      <c r="K24" s="42"/>
      <c r="L24" s="42"/>
      <c r="M24" s="42"/>
      <c r="N24" s="42">
        <f t="shared" si="0"/>
        <v>0</v>
      </c>
      <c r="O24" s="42">
        <f t="shared" si="1"/>
        <v>0</v>
      </c>
      <c r="P24" s="11" t="s">
        <v>41</v>
      </c>
      <c r="Q24" s="11" t="s">
        <v>42</v>
      </c>
      <c r="R24" s="11" t="s">
        <v>41</v>
      </c>
      <c r="S24" s="35" t="s">
        <v>42</v>
      </c>
    </row>
    <row r="25" spans="1:19">
      <c r="A25" s="13">
        <v>18</v>
      </c>
      <c r="B25" s="13" t="s">
        <v>35</v>
      </c>
      <c r="C25" s="26" t="s">
        <v>36</v>
      </c>
      <c r="D25" s="26" t="s">
        <v>37</v>
      </c>
      <c r="E25" s="27">
        <v>1400</v>
      </c>
      <c r="F25" s="26" t="s">
        <v>73</v>
      </c>
      <c r="G25" s="26" t="s">
        <v>74</v>
      </c>
      <c r="H25" s="12">
        <v>2.2999999999999998</v>
      </c>
      <c r="I25" s="12" t="s">
        <v>40</v>
      </c>
      <c r="J25" s="41"/>
      <c r="K25" s="42"/>
      <c r="L25" s="42"/>
      <c r="M25" s="42"/>
      <c r="N25" s="42">
        <f t="shared" si="0"/>
        <v>0</v>
      </c>
      <c r="O25" s="42">
        <f t="shared" si="1"/>
        <v>0</v>
      </c>
      <c r="P25" s="11" t="s">
        <v>41</v>
      </c>
      <c r="Q25" s="11" t="s">
        <v>42</v>
      </c>
      <c r="R25" s="11" t="s">
        <v>41</v>
      </c>
      <c r="S25" s="35" t="s">
        <v>42</v>
      </c>
    </row>
    <row r="26" spans="1:19">
      <c r="A26" s="13">
        <v>19</v>
      </c>
      <c r="B26" s="13" t="s">
        <v>35</v>
      </c>
      <c r="C26" s="26" t="s">
        <v>36</v>
      </c>
      <c r="D26" s="26" t="s">
        <v>37</v>
      </c>
      <c r="E26" s="27">
        <v>1400</v>
      </c>
      <c r="F26" s="26" t="s">
        <v>75</v>
      </c>
      <c r="G26" s="26" t="s">
        <v>76</v>
      </c>
      <c r="H26" s="12">
        <v>1.4</v>
      </c>
      <c r="I26" s="12" t="s">
        <v>40</v>
      </c>
      <c r="J26" s="41"/>
      <c r="K26" s="42"/>
      <c r="L26" s="42"/>
      <c r="M26" s="42"/>
      <c r="N26" s="42">
        <f t="shared" si="0"/>
        <v>0</v>
      </c>
      <c r="O26" s="42">
        <f t="shared" si="1"/>
        <v>0</v>
      </c>
      <c r="P26" s="11" t="s">
        <v>41</v>
      </c>
      <c r="Q26" s="11" t="s">
        <v>42</v>
      </c>
      <c r="R26" s="11" t="s">
        <v>41</v>
      </c>
      <c r="S26" s="35" t="s">
        <v>42</v>
      </c>
    </row>
    <row r="27" spans="1:19">
      <c r="A27" s="13">
        <v>20</v>
      </c>
      <c r="B27" s="13" t="s">
        <v>35</v>
      </c>
      <c r="C27" s="26" t="s">
        <v>36</v>
      </c>
      <c r="D27" s="26" t="s">
        <v>37</v>
      </c>
      <c r="E27" s="26">
        <v>1400</v>
      </c>
      <c r="F27" s="26" t="s">
        <v>77</v>
      </c>
      <c r="G27" s="26" t="s">
        <v>78</v>
      </c>
      <c r="H27" s="12">
        <v>4</v>
      </c>
      <c r="I27" s="12" t="s">
        <v>40</v>
      </c>
      <c r="J27" s="41"/>
      <c r="K27" s="42"/>
      <c r="L27" s="42"/>
      <c r="M27" s="42"/>
      <c r="N27" s="42">
        <f t="shared" si="0"/>
        <v>0</v>
      </c>
      <c r="O27" s="42">
        <f t="shared" si="1"/>
        <v>0</v>
      </c>
      <c r="P27" s="11" t="s">
        <v>41</v>
      </c>
      <c r="Q27" s="11" t="s">
        <v>42</v>
      </c>
      <c r="R27" s="11" t="s">
        <v>41</v>
      </c>
      <c r="S27" s="35" t="s">
        <v>42</v>
      </c>
    </row>
    <row r="28" spans="1:19">
      <c r="A28" s="13">
        <v>21</v>
      </c>
      <c r="B28" s="13" t="s">
        <v>35</v>
      </c>
      <c r="C28" s="26" t="s">
        <v>36</v>
      </c>
      <c r="D28" s="26" t="s">
        <v>37</v>
      </c>
      <c r="E28" s="26">
        <v>1400</v>
      </c>
      <c r="F28" s="26" t="s">
        <v>79</v>
      </c>
      <c r="G28" s="26" t="s">
        <v>80</v>
      </c>
      <c r="H28" s="12">
        <v>1.5</v>
      </c>
      <c r="I28" s="12" t="s">
        <v>40</v>
      </c>
      <c r="J28" s="41"/>
      <c r="K28" s="42"/>
      <c r="L28" s="42"/>
      <c r="M28" s="42"/>
      <c r="N28" s="42">
        <f t="shared" si="0"/>
        <v>0</v>
      </c>
      <c r="O28" s="42">
        <f t="shared" si="1"/>
        <v>0</v>
      </c>
      <c r="P28" s="11" t="s">
        <v>41</v>
      </c>
      <c r="Q28" s="11" t="s">
        <v>42</v>
      </c>
      <c r="R28" s="11" t="s">
        <v>41</v>
      </c>
      <c r="S28" s="35" t="s">
        <v>42</v>
      </c>
    </row>
    <row r="29" spans="1:19">
      <c r="A29" s="13">
        <v>22</v>
      </c>
      <c r="B29" s="13" t="s">
        <v>35</v>
      </c>
      <c r="C29" s="26" t="s">
        <v>36</v>
      </c>
      <c r="D29" s="26" t="s">
        <v>37</v>
      </c>
      <c r="E29" s="26">
        <v>1400</v>
      </c>
      <c r="F29" s="26" t="s">
        <v>81</v>
      </c>
      <c r="G29" s="26" t="s">
        <v>82</v>
      </c>
      <c r="H29" s="12">
        <v>1.1499999999999999</v>
      </c>
      <c r="I29" s="12" t="s">
        <v>40</v>
      </c>
      <c r="J29" s="41"/>
      <c r="K29" s="42"/>
      <c r="L29" s="42"/>
      <c r="M29" s="42"/>
      <c r="N29" s="42">
        <f t="shared" si="0"/>
        <v>0</v>
      </c>
      <c r="O29" s="42">
        <f t="shared" si="1"/>
        <v>0</v>
      </c>
      <c r="P29" s="11" t="s">
        <v>41</v>
      </c>
      <c r="Q29" s="11" t="s">
        <v>42</v>
      </c>
      <c r="R29" s="11" t="s">
        <v>41</v>
      </c>
      <c r="S29" s="35" t="s">
        <v>42</v>
      </c>
    </row>
    <row r="30" spans="1:19">
      <c r="A30" s="13">
        <v>23</v>
      </c>
      <c r="B30" s="13" t="s">
        <v>35</v>
      </c>
      <c r="C30" s="26" t="s">
        <v>36</v>
      </c>
      <c r="D30" s="26" t="s">
        <v>37</v>
      </c>
      <c r="E30" s="26">
        <v>1400</v>
      </c>
      <c r="F30" s="26" t="s">
        <v>83</v>
      </c>
      <c r="G30" s="26" t="s">
        <v>84</v>
      </c>
      <c r="H30" s="12">
        <v>5.2</v>
      </c>
      <c r="I30" s="12" t="s">
        <v>40</v>
      </c>
      <c r="J30" s="41"/>
      <c r="K30" s="42"/>
      <c r="L30" s="42"/>
      <c r="M30" s="42"/>
      <c r="N30" s="42">
        <f t="shared" si="0"/>
        <v>0</v>
      </c>
      <c r="O30" s="42">
        <f t="shared" si="1"/>
        <v>0</v>
      </c>
      <c r="P30" s="11" t="s">
        <v>41</v>
      </c>
      <c r="Q30" s="11" t="s">
        <v>42</v>
      </c>
      <c r="R30" s="11" t="s">
        <v>41</v>
      </c>
      <c r="S30" s="35" t="s">
        <v>42</v>
      </c>
    </row>
    <row r="31" spans="1:19">
      <c r="A31" s="13">
        <v>24</v>
      </c>
      <c r="B31" s="13" t="s">
        <v>35</v>
      </c>
      <c r="C31" s="26" t="s">
        <v>36</v>
      </c>
      <c r="D31" s="26" t="s">
        <v>37</v>
      </c>
      <c r="E31" s="26">
        <v>1400</v>
      </c>
      <c r="F31" s="26" t="s">
        <v>85</v>
      </c>
      <c r="G31" s="26" t="s">
        <v>86</v>
      </c>
      <c r="H31" s="12">
        <v>64</v>
      </c>
      <c r="I31" s="12" t="s">
        <v>46</v>
      </c>
      <c r="J31" s="41"/>
      <c r="K31" s="42"/>
      <c r="L31" s="42"/>
      <c r="M31" s="42"/>
      <c r="N31" s="42">
        <f t="shared" si="0"/>
        <v>0</v>
      </c>
      <c r="O31" s="42">
        <f t="shared" si="1"/>
        <v>0</v>
      </c>
      <c r="P31" s="11" t="s">
        <v>41</v>
      </c>
      <c r="Q31" s="11" t="s">
        <v>42</v>
      </c>
      <c r="R31" s="11" t="s">
        <v>41</v>
      </c>
      <c r="S31" s="35" t="s">
        <v>42</v>
      </c>
    </row>
    <row r="32" spans="1:19">
      <c r="A32" s="13">
        <v>25</v>
      </c>
      <c r="B32" s="13" t="s">
        <v>35</v>
      </c>
      <c r="C32" s="26" t="s">
        <v>36</v>
      </c>
      <c r="D32" s="26" t="s">
        <v>37</v>
      </c>
      <c r="E32" s="26">
        <v>1400</v>
      </c>
      <c r="F32" s="26" t="s">
        <v>85</v>
      </c>
      <c r="G32" s="26" t="s">
        <v>86</v>
      </c>
      <c r="H32" s="12">
        <v>64</v>
      </c>
      <c r="I32" s="12" t="s">
        <v>46</v>
      </c>
      <c r="J32" s="41"/>
      <c r="K32" s="42"/>
      <c r="L32" s="42"/>
      <c r="M32" s="42"/>
      <c r="N32" s="42">
        <f t="shared" si="0"/>
        <v>0</v>
      </c>
      <c r="O32" s="42">
        <f t="shared" si="1"/>
        <v>0</v>
      </c>
      <c r="P32" s="11" t="s">
        <v>41</v>
      </c>
      <c r="Q32" s="11" t="s">
        <v>42</v>
      </c>
      <c r="R32" s="11" t="s">
        <v>41</v>
      </c>
      <c r="S32" s="35" t="s">
        <v>42</v>
      </c>
    </row>
    <row r="33" spans="1:19">
      <c r="A33" s="13">
        <v>26</v>
      </c>
      <c r="B33" s="13" t="s">
        <v>35</v>
      </c>
      <c r="C33" s="26" t="s">
        <v>36</v>
      </c>
      <c r="D33" s="26" t="s">
        <v>37</v>
      </c>
      <c r="E33" s="26">
        <v>1400</v>
      </c>
      <c r="F33" s="26" t="s">
        <v>87</v>
      </c>
      <c r="G33" s="26" t="s">
        <v>88</v>
      </c>
      <c r="H33" s="12">
        <v>1.46</v>
      </c>
      <c r="I33" s="12" t="s">
        <v>40</v>
      </c>
      <c r="J33" s="41"/>
      <c r="K33" s="42"/>
      <c r="L33" s="42"/>
      <c r="M33" s="42"/>
      <c r="N33" s="42">
        <f t="shared" si="0"/>
        <v>0</v>
      </c>
      <c r="O33" s="42">
        <f t="shared" si="1"/>
        <v>0</v>
      </c>
      <c r="P33" s="11" t="s">
        <v>41</v>
      </c>
      <c r="Q33" s="11" t="s">
        <v>42</v>
      </c>
      <c r="R33" s="11" t="s">
        <v>41</v>
      </c>
      <c r="S33" s="35" t="s">
        <v>42</v>
      </c>
    </row>
    <row r="34" spans="1:19">
      <c r="A34" s="13">
        <v>27</v>
      </c>
      <c r="B34" s="13" t="s">
        <v>35</v>
      </c>
      <c r="C34" s="26" t="s">
        <v>36</v>
      </c>
      <c r="D34" s="26" t="s">
        <v>37</v>
      </c>
      <c r="E34" s="26">
        <v>1400</v>
      </c>
      <c r="F34" s="26" t="s">
        <v>89</v>
      </c>
      <c r="G34" s="26" t="s">
        <v>90</v>
      </c>
      <c r="H34" s="12">
        <v>0.8</v>
      </c>
      <c r="I34" s="12" t="s">
        <v>40</v>
      </c>
      <c r="J34" s="41"/>
      <c r="K34" s="42"/>
      <c r="L34" s="42"/>
      <c r="M34" s="42"/>
      <c r="N34" s="42">
        <f t="shared" si="0"/>
        <v>0</v>
      </c>
      <c r="O34" s="42">
        <f t="shared" si="1"/>
        <v>0</v>
      </c>
      <c r="P34" s="11" t="s">
        <v>41</v>
      </c>
      <c r="Q34" s="11" t="s">
        <v>42</v>
      </c>
      <c r="R34" s="11" t="s">
        <v>41</v>
      </c>
      <c r="S34" s="35" t="s">
        <v>42</v>
      </c>
    </row>
    <row r="35" spans="1:19">
      <c r="A35" s="13">
        <v>28</v>
      </c>
      <c r="B35" s="13" t="s">
        <v>35</v>
      </c>
      <c r="C35" s="26" t="s">
        <v>36</v>
      </c>
      <c r="D35" s="26" t="s">
        <v>37</v>
      </c>
      <c r="E35" s="26">
        <v>1400</v>
      </c>
      <c r="F35" s="26" t="s">
        <v>91</v>
      </c>
      <c r="G35" s="26" t="s">
        <v>92</v>
      </c>
      <c r="H35" s="12">
        <v>3.8</v>
      </c>
      <c r="I35" s="12" t="s">
        <v>40</v>
      </c>
      <c r="J35" s="41"/>
      <c r="K35" s="42"/>
      <c r="L35" s="42"/>
      <c r="M35" s="42"/>
      <c r="N35" s="42">
        <f t="shared" si="0"/>
        <v>0</v>
      </c>
      <c r="O35" s="42">
        <f t="shared" si="1"/>
        <v>0</v>
      </c>
      <c r="P35" s="11" t="s">
        <v>41</v>
      </c>
      <c r="Q35" s="11" t="s">
        <v>42</v>
      </c>
      <c r="R35" s="11" t="s">
        <v>41</v>
      </c>
      <c r="S35" s="35" t="s">
        <v>42</v>
      </c>
    </row>
    <row r="36" spans="1:19">
      <c r="A36" s="13">
        <v>29</v>
      </c>
      <c r="B36" s="13" t="s">
        <v>35</v>
      </c>
      <c r="C36" s="26" t="s">
        <v>36</v>
      </c>
      <c r="D36" s="26" t="s">
        <v>37</v>
      </c>
      <c r="E36" s="26">
        <v>1400</v>
      </c>
      <c r="F36" s="26" t="s">
        <v>65</v>
      </c>
      <c r="G36" s="26" t="s">
        <v>93</v>
      </c>
      <c r="H36" s="12">
        <v>48</v>
      </c>
      <c r="I36" s="12" t="s">
        <v>46</v>
      </c>
      <c r="J36" s="41"/>
      <c r="K36" s="42"/>
      <c r="L36" s="42"/>
      <c r="M36" s="42"/>
      <c r="N36" s="42">
        <f t="shared" si="0"/>
        <v>0</v>
      </c>
      <c r="O36" s="42">
        <f t="shared" si="1"/>
        <v>0</v>
      </c>
      <c r="P36" s="11" t="s">
        <v>41</v>
      </c>
      <c r="Q36" s="11" t="s">
        <v>42</v>
      </c>
      <c r="R36" s="11" t="s">
        <v>41</v>
      </c>
      <c r="S36" s="35" t="s">
        <v>42</v>
      </c>
    </row>
    <row r="37" spans="1:19">
      <c r="A37" s="13">
        <v>30</v>
      </c>
      <c r="B37" s="13" t="s">
        <v>35</v>
      </c>
      <c r="C37" s="26" t="s">
        <v>36</v>
      </c>
      <c r="D37" s="26" t="s">
        <v>37</v>
      </c>
      <c r="E37" s="26">
        <v>1400</v>
      </c>
      <c r="F37" s="26" t="s">
        <v>94</v>
      </c>
      <c r="G37" s="26" t="s">
        <v>95</v>
      </c>
      <c r="H37" s="12">
        <v>7.2</v>
      </c>
      <c r="I37" s="12" t="s">
        <v>40</v>
      </c>
      <c r="J37" s="41"/>
      <c r="K37" s="42"/>
      <c r="L37" s="42"/>
      <c r="M37" s="42"/>
      <c r="N37" s="42">
        <f t="shared" si="0"/>
        <v>0</v>
      </c>
      <c r="O37" s="42">
        <f t="shared" si="1"/>
        <v>0</v>
      </c>
      <c r="P37" s="11" t="s">
        <v>41</v>
      </c>
      <c r="Q37" s="11" t="s">
        <v>42</v>
      </c>
      <c r="R37" s="11" t="s">
        <v>41</v>
      </c>
      <c r="S37" s="35" t="s">
        <v>42</v>
      </c>
    </row>
    <row r="38" spans="1:19">
      <c r="A38" s="13">
        <v>31</v>
      </c>
      <c r="B38" s="13" t="s">
        <v>35</v>
      </c>
      <c r="C38" s="26" t="s">
        <v>36</v>
      </c>
      <c r="D38" s="26" t="s">
        <v>37</v>
      </c>
      <c r="E38" s="26">
        <v>1400</v>
      </c>
      <c r="F38" s="26" t="s">
        <v>96</v>
      </c>
      <c r="G38" s="26" t="s">
        <v>97</v>
      </c>
      <c r="H38" s="12">
        <v>3.8</v>
      </c>
      <c r="I38" s="12" t="s">
        <v>40</v>
      </c>
      <c r="J38" s="41"/>
      <c r="K38" s="42"/>
      <c r="L38" s="42"/>
      <c r="M38" s="42"/>
      <c r="N38" s="42">
        <f t="shared" si="0"/>
        <v>0</v>
      </c>
      <c r="O38" s="42">
        <f t="shared" si="1"/>
        <v>0</v>
      </c>
      <c r="P38" s="11" t="s">
        <v>41</v>
      </c>
      <c r="Q38" s="11" t="s">
        <v>42</v>
      </c>
      <c r="R38" s="11" t="s">
        <v>41</v>
      </c>
      <c r="S38" s="35" t="s">
        <v>42</v>
      </c>
    </row>
    <row r="39" spans="1:19">
      <c r="A39" s="13">
        <v>32</v>
      </c>
      <c r="B39" s="13" t="s">
        <v>35</v>
      </c>
      <c r="C39" s="26" t="s">
        <v>36</v>
      </c>
      <c r="D39" s="26" t="s">
        <v>37</v>
      </c>
      <c r="E39" s="26">
        <v>1400</v>
      </c>
      <c r="F39" s="26" t="s">
        <v>98</v>
      </c>
      <c r="G39" s="26" t="s">
        <v>97</v>
      </c>
      <c r="H39" s="12">
        <v>17.7</v>
      </c>
      <c r="I39" s="12" t="s">
        <v>57</v>
      </c>
      <c r="J39" s="41"/>
      <c r="K39" s="42"/>
      <c r="L39" s="42"/>
      <c r="M39" s="42"/>
      <c r="N39" s="42">
        <f t="shared" si="0"/>
        <v>0</v>
      </c>
      <c r="O39" s="42">
        <f t="shared" si="1"/>
        <v>0</v>
      </c>
      <c r="P39" s="11" t="s">
        <v>41</v>
      </c>
      <c r="Q39" s="11" t="s">
        <v>42</v>
      </c>
      <c r="R39" s="11" t="s">
        <v>41</v>
      </c>
      <c r="S39" s="35" t="s">
        <v>42</v>
      </c>
    </row>
    <row r="40" spans="1:19">
      <c r="A40" s="13">
        <v>33</v>
      </c>
      <c r="B40" s="13" t="s">
        <v>35</v>
      </c>
      <c r="C40" s="26" t="s">
        <v>36</v>
      </c>
      <c r="D40" s="26" t="s">
        <v>37</v>
      </c>
      <c r="E40" s="26">
        <v>1400</v>
      </c>
      <c r="F40" s="26" t="s">
        <v>99</v>
      </c>
      <c r="G40" s="26" t="s">
        <v>97</v>
      </c>
      <c r="H40" s="12">
        <v>6</v>
      </c>
      <c r="I40" s="12" t="s">
        <v>40</v>
      </c>
      <c r="J40" s="41"/>
      <c r="K40" s="42"/>
      <c r="L40" s="42"/>
      <c r="M40" s="42"/>
      <c r="N40" s="42">
        <f t="shared" ref="N40:N64" si="2">J40+L40+K40+M40</f>
        <v>0</v>
      </c>
      <c r="O40" s="42">
        <f t="shared" ref="O40:O64" si="3">N40*2</f>
        <v>0</v>
      </c>
      <c r="P40" s="11" t="s">
        <v>41</v>
      </c>
      <c r="Q40" s="11" t="s">
        <v>42</v>
      </c>
      <c r="R40" s="11" t="s">
        <v>41</v>
      </c>
      <c r="S40" s="35" t="s">
        <v>42</v>
      </c>
    </row>
    <row r="41" spans="1:19">
      <c r="A41" s="13">
        <v>34</v>
      </c>
      <c r="B41" s="13" t="s">
        <v>35</v>
      </c>
      <c r="C41" s="26" t="s">
        <v>36</v>
      </c>
      <c r="D41" s="26" t="s">
        <v>37</v>
      </c>
      <c r="E41" s="26">
        <v>1400</v>
      </c>
      <c r="F41" s="26" t="s">
        <v>100</v>
      </c>
      <c r="G41" s="26" t="s">
        <v>97</v>
      </c>
      <c r="H41" s="12">
        <v>5.7</v>
      </c>
      <c r="I41" s="12" t="s">
        <v>40</v>
      </c>
      <c r="J41" s="41"/>
      <c r="K41" s="42"/>
      <c r="L41" s="42"/>
      <c r="M41" s="42"/>
      <c r="N41" s="42">
        <f t="shared" si="2"/>
        <v>0</v>
      </c>
      <c r="O41" s="42">
        <f t="shared" si="3"/>
        <v>0</v>
      </c>
      <c r="P41" s="11" t="s">
        <v>41</v>
      </c>
      <c r="Q41" s="11" t="s">
        <v>42</v>
      </c>
      <c r="R41" s="11" t="s">
        <v>41</v>
      </c>
      <c r="S41" s="35" t="s">
        <v>42</v>
      </c>
    </row>
    <row r="42" spans="1:19">
      <c r="A42" s="13">
        <v>35</v>
      </c>
      <c r="B42" s="13" t="s">
        <v>35</v>
      </c>
      <c r="C42" s="26" t="s">
        <v>36</v>
      </c>
      <c r="D42" s="26" t="s">
        <v>37</v>
      </c>
      <c r="E42" s="26">
        <v>1400</v>
      </c>
      <c r="F42" s="26" t="s">
        <v>94</v>
      </c>
      <c r="G42" s="26" t="s">
        <v>101</v>
      </c>
      <c r="H42" s="12">
        <v>4.0999999999999996</v>
      </c>
      <c r="I42" s="12" t="s">
        <v>40</v>
      </c>
      <c r="J42" s="41"/>
      <c r="K42" s="42"/>
      <c r="L42" s="42"/>
      <c r="M42" s="42"/>
      <c r="N42" s="42">
        <f t="shared" si="2"/>
        <v>0</v>
      </c>
      <c r="O42" s="42">
        <f t="shared" si="3"/>
        <v>0</v>
      </c>
      <c r="P42" s="11" t="s">
        <v>41</v>
      </c>
      <c r="Q42" s="11" t="s">
        <v>42</v>
      </c>
      <c r="R42" s="11" t="s">
        <v>41</v>
      </c>
      <c r="S42" s="35" t="s">
        <v>42</v>
      </c>
    </row>
    <row r="43" spans="1:19">
      <c r="A43" s="13">
        <v>36</v>
      </c>
      <c r="B43" s="13" t="s">
        <v>35</v>
      </c>
      <c r="C43" s="26" t="s">
        <v>36</v>
      </c>
      <c r="D43" s="26" t="s">
        <v>37</v>
      </c>
      <c r="E43" s="26">
        <v>1400</v>
      </c>
      <c r="F43" s="26" t="s">
        <v>102</v>
      </c>
      <c r="G43" s="26" t="s">
        <v>103</v>
      </c>
      <c r="H43" s="12">
        <v>3.3</v>
      </c>
      <c r="I43" s="12" t="s">
        <v>40</v>
      </c>
      <c r="J43" s="41"/>
      <c r="K43" s="42"/>
      <c r="L43" s="42"/>
      <c r="M43" s="42"/>
      <c r="N43" s="42">
        <f t="shared" si="2"/>
        <v>0</v>
      </c>
      <c r="O43" s="42">
        <f t="shared" si="3"/>
        <v>0</v>
      </c>
      <c r="P43" s="11" t="s">
        <v>41</v>
      </c>
      <c r="Q43" s="11" t="s">
        <v>42</v>
      </c>
      <c r="R43" s="11" t="s">
        <v>41</v>
      </c>
      <c r="S43" s="35" t="s">
        <v>42</v>
      </c>
    </row>
    <row r="44" spans="1:19">
      <c r="A44" s="13">
        <v>37</v>
      </c>
      <c r="B44" s="13" t="s">
        <v>35</v>
      </c>
      <c r="C44" s="26" t="s">
        <v>36</v>
      </c>
      <c r="D44" s="26" t="s">
        <v>37</v>
      </c>
      <c r="E44" s="26">
        <v>1400</v>
      </c>
      <c r="F44" s="26" t="s">
        <v>104</v>
      </c>
      <c r="G44" s="26" t="s">
        <v>105</v>
      </c>
      <c r="H44" s="12">
        <v>7.2</v>
      </c>
      <c r="I44" s="12" t="s">
        <v>40</v>
      </c>
      <c r="J44" s="41"/>
      <c r="K44" s="42"/>
      <c r="L44" s="42"/>
      <c r="M44" s="42"/>
      <c r="N44" s="42">
        <f t="shared" si="2"/>
        <v>0</v>
      </c>
      <c r="O44" s="42">
        <f t="shared" si="3"/>
        <v>0</v>
      </c>
      <c r="P44" s="11" t="s">
        <v>41</v>
      </c>
      <c r="Q44" s="11" t="s">
        <v>42</v>
      </c>
      <c r="R44" s="11" t="s">
        <v>41</v>
      </c>
      <c r="S44" s="35" t="s">
        <v>42</v>
      </c>
    </row>
    <row r="45" spans="1:19">
      <c r="A45" s="13">
        <v>38</v>
      </c>
      <c r="B45" s="13" t="s">
        <v>35</v>
      </c>
      <c r="C45" s="26" t="s">
        <v>36</v>
      </c>
      <c r="D45" s="26" t="s">
        <v>37</v>
      </c>
      <c r="E45" s="26">
        <v>1400</v>
      </c>
      <c r="F45" s="26" t="s">
        <v>106</v>
      </c>
      <c r="G45" s="26" t="s">
        <v>107</v>
      </c>
      <c r="H45" s="12">
        <v>2.9</v>
      </c>
      <c r="I45" s="12" t="s">
        <v>40</v>
      </c>
      <c r="J45" s="41"/>
      <c r="K45" s="42"/>
      <c r="L45" s="42"/>
      <c r="M45" s="42"/>
      <c r="N45" s="42">
        <f t="shared" si="2"/>
        <v>0</v>
      </c>
      <c r="O45" s="42">
        <f t="shared" si="3"/>
        <v>0</v>
      </c>
      <c r="P45" s="11" t="s">
        <v>41</v>
      </c>
      <c r="Q45" s="11" t="s">
        <v>42</v>
      </c>
      <c r="R45" s="11" t="s">
        <v>41</v>
      </c>
      <c r="S45" s="35" t="s">
        <v>42</v>
      </c>
    </row>
    <row r="46" spans="1:19">
      <c r="A46" s="13">
        <v>39</v>
      </c>
      <c r="B46" s="13" t="s">
        <v>35</v>
      </c>
      <c r="C46" s="26" t="s">
        <v>36</v>
      </c>
      <c r="D46" s="26" t="s">
        <v>37</v>
      </c>
      <c r="E46" s="26">
        <v>1400</v>
      </c>
      <c r="F46" s="26" t="s">
        <v>108</v>
      </c>
      <c r="G46" s="26" t="s">
        <v>109</v>
      </c>
      <c r="H46" s="12">
        <v>5</v>
      </c>
      <c r="I46" s="12" t="s">
        <v>40</v>
      </c>
      <c r="J46" s="41"/>
      <c r="K46" s="42"/>
      <c r="L46" s="42"/>
      <c r="M46" s="42"/>
      <c r="N46" s="42">
        <f t="shared" si="2"/>
        <v>0</v>
      </c>
      <c r="O46" s="42">
        <f t="shared" si="3"/>
        <v>0</v>
      </c>
      <c r="P46" s="11" t="s">
        <v>41</v>
      </c>
      <c r="Q46" s="11" t="s">
        <v>42</v>
      </c>
      <c r="R46" s="11" t="s">
        <v>41</v>
      </c>
      <c r="S46" s="35" t="s">
        <v>42</v>
      </c>
    </row>
    <row r="47" spans="1:19">
      <c r="A47" s="13">
        <v>40</v>
      </c>
      <c r="B47" s="13" t="s">
        <v>35</v>
      </c>
      <c r="C47" s="26" t="s">
        <v>36</v>
      </c>
      <c r="D47" s="26" t="s">
        <v>37</v>
      </c>
      <c r="E47" s="26">
        <v>1400</v>
      </c>
      <c r="F47" s="26" t="s">
        <v>110</v>
      </c>
      <c r="G47" s="26" t="s">
        <v>111</v>
      </c>
      <c r="H47" s="12">
        <v>3.9</v>
      </c>
      <c r="I47" s="12" t="s">
        <v>40</v>
      </c>
      <c r="J47" s="41"/>
      <c r="K47" s="42"/>
      <c r="L47" s="42"/>
      <c r="M47" s="42"/>
      <c r="N47" s="42">
        <f t="shared" si="2"/>
        <v>0</v>
      </c>
      <c r="O47" s="42">
        <f t="shared" si="3"/>
        <v>0</v>
      </c>
      <c r="P47" s="11" t="s">
        <v>41</v>
      </c>
      <c r="Q47" s="11" t="s">
        <v>42</v>
      </c>
      <c r="R47" s="11" t="s">
        <v>41</v>
      </c>
      <c r="S47" s="35" t="s">
        <v>42</v>
      </c>
    </row>
    <row r="48" spans="1:19">
      <c r="A48" s="13">
        <v>41</v>
      </c>
      <c r="B48" s="13" t="s">
        <v>35</v>
      </c>
      <c r="C48" s="26" t="s">
        <v>36</v>
      </c>
      <c r="D48" s="26" t="s">
        <v>37</v>
      </c>
      <c r="E48" s="26">
        <v>1400</v>
      </c>
      <c r="F48" s="26" t="s">
        <v>112</v>
      </c>
      <c r="G48" s="26" t="s">
        <v>113</v>
      </c>
      <c r="H48" s="12">
        <v>6</v>
      </c>
      <c r="I48" s="12" t="s">
        <v>40</v>
      </c>
      <c r="J48" s="41"/>
      <c r="K48" s="42"/>
      <c r="L48" s="42"/>
      <c r="M48" s="42"/>
      <c r="N48" s="42">
        <f t="shared" si="2"/>
        <v>0</v>
      </c>
      <c r="O48" s="42">
        <f t="shared" si="3"/>
        <v>0</v>
      </c>
      <c r="P48" s="11" t="s">
        <v>41</v>
      </c>
      <c r="Q48" s="11" t="s">
        <v>42</v>
      </c>
      <c r="R48" s="11" t="s">
        <v>41</v>
      </c>
      <c r="S48" s="35" t="s">
        <v>42</v>
      </c>
    </row>
    <row r="49" spans="1:19">
      <c r="A49" s="13">
        <v>42</v>
      </c>
      <c r="B49" s="13" t="s">
        <v>35</v>
      </c>
      <c r="C49" s="26" t="s">
        <v>36</v>
      </c>
      <c r="D49" s="26" t="s">
        <v>37</v>
      </c>
      <c r="E49" s="26">
        <v>1400</v>
      </c>
      <c r="F49" s="26" t="s">
        <v>114</v>
      </c>
      <c r="G49" s="26" t="s">
        <v>115</v>
      </c>
      <c r="H49" s="12">
        <v>0.6</v>
      </c>
      <c r="I49" s="12" t="s">
        <v>40</v>
      </c>
      <c r="J49" s="41"/>
      <c r="K49" s="42"/>
      <c r="L49" s="42"/>
      <c r="M49" s="42"/>
      <c r="N49" s="42">
        <f t="shared" si="2"/>
        <v>0</v>
      </c>
      <c r="O49" s="42">
        <f t="shared" si="3"/>
        <v>0</v>
      </c>
      <c r="P49" s="11" t="s">
        <v>41</v>
      </c>
      <c r="Q49" s="11" t="s">
        <v>42</v>
      </c>
      <c r="R49" s="11" t="s">
        <v>41</v>
      </c>
      <c r="S49" s="35" t="s">
        <v>42</v>
      </c>
    </row>
    <row r="50" spans="1:19">
      <c r="A50" s="13">
        <v>43</v>
      </c>
      <c r="B50" s="13" t="s">
        <v>35</v>
      </c>
      <c r="C50" s="26" t="s">
        <v>36</v>
      </c>
      <c r="D50" s="26" t="s">
        <v>37</v>
      </c>
      <c r="E50" s="26">
        <v>1400</v>
      </c>
      <c r="F50" s="26" t="s">
        <v>116</v>
      </c>
      <c r="G50" s="26" t="s">
        <v>117</v>
      </c>
      <c r="H50" s="12" t="s">
        <v>118</v>
      </c>
      <c r="I50" s="12" t="s">
        <v>46</v>
      </c>
      <c r="J50" s="41"/>
      <c r="K50" s="42"/>
      <c r="L50" s="42"/>
      <c r="M50" s="42"/>
      <c r="N50" s="42">
        <f t="shared" si="2"/>
        <v>0</v>
      </c>
      <c r="O50" s="42">
        <f t="shared" si="3"/>
        <v>0</v>
      </c>
      <c r="P50" s="11" t="s">
        <v>41</v>
      </c>
      <c r="Q50" s="11" t="s">
        <v>42</v>
      </c>
      <c r="R50" s="11" t="s">
        <v>41</v>
      </c>
      <c r="S50" s="35" t="s">
        <v>42</v>
      </c>
    </row>
    <row r="51" spans="1:19">
      <c r="A51" s="13">
        <v>44</v>
      </c>
      <c r="B51" s="13" t="s">
        <v>35</v>
      </c>
      <c r="C51" s="26" t="s">
        <v>36</v>
      </c>
      <c r="D51" s="26" t="s">
        <v>37</v>
      </c>
      <c r="E51" s="26">
        <v>1400</v>
      </c>
      <c r="F51" s="26" t="s">
        <v>116</v>
      </c>
      <c r="G51" s="26" t="s">
        <v>117</v>
      </c>
      <c r="H51" s="12" t="s">
        <v>118</v>
      </c>
      <c r="I51" s="12" t="s">
        <v>46</v>
      </c>
      <c r="J51" s="41"/>
      <c r="K51" s="42"/>
      <c r="L51" s="42"/>
      <c r="M51" s="42"/>
      <c r="N51" s="42">
        <f t="shared" si="2"/>
        <v>0</v>
      </c>
      <c r="O51" s="42">
        <f t="shared" si="3"/>
        <v>0</v>
      </c>
      <c r="P51" s="11" t="s">
        <v>41</v>
      </c>
      <c r="Q51" s="11" t="s">
        <v>42</v>
      </c>
      <c r="R51" s="11" t="s">
        <v>41</v>
      </c>
      <c r="S51" s="35" t="s">
        <v>42</v>
      </c>
    </row>
    <row r="52" spans="1:19">
      <c r="A52" s="13">
        <v>45</v>
      </c>
      <c r="B52" s="13" t="s">
        <v>35</v>
      </c>
      <c r="C52" s="26" t="s">
        <v>36</v>
      </c>
      <c r="D52" s="26" t="s">
        <v>37</v>
      </c>
      <c r="E52" s="26">
        <v>1400</v>
      </c>
      <c r="F52" s="26" t="s">
        <v>119</v>
      </c>
      <c r="G52" s="26" t="s">
        <v>120</v>
      </c>
      <c r="H52" s="12">
        <v>0.9</v>
      </c>
      <c r="I52" s="12" t="s">
        <v>40</v>
      </c>
      <c r="J52" s="41"/>
      <c r="K52" s="42"/>
      <c r="L52" s="42"/>
      <c r="M52" s="42"/>
      <c r="N52" s="42">
        <f t="shared" si="2"/>
        <v>0</v>
      </c>
      <c r="O52" s="42">
        <f t="shared" si="3"/>
        <v>0</v>
      </c>
      <c r="P52" s="11" t="s">
        <v>41</v>
      </c>
      <c r="Q52" s="11" t="s">
        <v>42</v>
      </c>
      <c r="R52" s="11" t="s">
        <v>41</v>
      </c>
      <c r="S52" s="35" t="s">
        <v>42</v>
      </c>
    </row>
    <row r="53" spans="1:19">
      <c r="A53" s="13">
        <v>46</v>
      </c>
      <c r="B53" s="13" t="s">
        <v>35</v>
      </c>
      <c r="C53" s="26" t="s">
        <v>36</v>
      </c>
      <c r="D53" s="26" t="s">
        <v>37</v>
      </c>
      <c r="E53" s="26">
        <v>1400</v>
      </c>
      <c r="F53" s="26" t="s">
        <v>119</v>
      </c>
      <c r="G53" s="26" t="s">
        <v>121</v>
      </c>
      <c r="H53" s="12">
        <v>1.9</v>
      </c>
      <c r="I53" s="12" t="s">
        <v>40</v>
      </c>
      <c r="J53" s="41"/>
      <c r="K53" s="42"/>
      <c r="L53" s="42"/>
      <c r="M53" s="42"/>
      <c r="N53" s="42">
        <f t="shared" si="2"/>
        <v>0</v>
      </c>
      <c r="O53" s="42">
        <f t="shared" si="3"/>
        <v>0</v>
      </c>
      <c r="P53" s="11" t="s">
        <v>41</v>
      </c>
      <c r="Q53" s="11" t="s">
        <v>42</v>
      </c>
      <c r="R53" s="11" t="s">
        <v>41</v>
      </c>
      <c r="S53" s="35" t="s">
        <v>42</v>
      </c>
    </row>
    <row r="54" spans="1:19">
      <c r="A54" s="13">
        <v>47</v>
      </c>
      <c r="B54" s="13" t="s">
        <v>35</v>
      </c>
      <c r="C54" s="26" t="s">
        <v>36</v>
      </c>
      <c r="D54" s="26" t="s">
        <v>37</v>
      </c>
      <c r="E54" s="26">
        <v>1400</v>
      </c>
      <c r="F54" s="26" t="s">
        <v>122</v>
      </c>
      <c r="G54" s="26" t="s">
        <v>123</v>
      </c>
      <c r="H54" s="12">
        <v>75</v>
      </c>
      <c r="I54" s="12" t="s">
        <v>46</v>
      </c>
      <c r="J54" s="41"/>
      <c r="K54" s="42"/>
      <c r="L54" s="42"/>
      <c r="M54" s="42"/>
      <c r="N54" s="42">
        <f t="shared" si="2"/>
        <v>0</v>
      </c>
      <c r="O54" s="42">
        <f t="shared" si="3"/>
        <v>0</v>
      </c>
      <c r="P54" s="11" t="s">
        <v>41</v>
      </c>
      <c r="Q54" s="11" t="s">
        <v>42</v>
      </c>
      <c r="R54" s="11" t="s">
        <v>41</v>
      </c>
      <c r="S54" s="35" t="s">
        <v>42</v>
      </c>
    </row>
    <row r="55" spans="1:19">
      <c r="A55" s="13">
        <v>48</v>
      </c>
      <c r="B55" s="13" t="s">
        <v>35</v>
      </c>
      <c r="C55" s="26" t="s">
        <v>36</v>
      </c>
      <c r="D55" s="26" t="s">
        <v>37</v>
      </c>
      <c r="E55" s="26">
        <v>1400</v>
      </c>
      <c r="F55" s="26" t="s">
        <v>124</v>
      </c>
      <c r="G55" s="26" t="s">
        <v>123</v>
      </c>
      <c r="H55" s="12">
        <v>46.3</v>
      </c>
      <c r="I55" s="12" t="s">
        <v>46</v>
      </c>
      <c r="J55" s="41"/>
      <c r="K55" s="42"/>
      <c r="L55" s="42"/>
      <c r="M55" s="42"/>
      <c r="N55" s="42">
        <f t="shared" si="2"/>
        <v>0</v>
      </c>
      <c r="O55" s="42">
        <f t="shared" si="3"/>
        <v>0</v>
      </c>
      <c r="P55" s="11" t="s">
        <v>41</v>
      </c>
      <c r="Q55" s="11" t="s">
        <v>42</v>
      </c>
      <c r="R55" s="11" t="s">
        <v>41</v>
      </c>
      <c r="S55" s="35" t="s">
        <v>42</v>
      </c>
    </row>
    <row r="56" spans="1:19">
      <c r="A56" s="13">
        <v>49</v>
      </c>
      <c r="B56" s="13" t="s">
        <v>35</v>
      </c>
      <c r="C56" s="26" t="s">
        <v>36</v>
      </c>
      <c r="D56" s="26" t="s">
        <v>37</v>
      </c>
      <c r="E56" s="26">
        <v>1400</v>
      </c>
      <c r="F56" s="26" t="s">
        <v>125</v>
      </c>
      <c r="G56" s="26" t="s">
        <v>126</v>
      </c>
      <c r="H56" s="12">
        <v>1.1000000000000001</v>
      </c>
      <c r="I56" s="12" t="s">
        <v>40</v>
      </c>
      <c r="J56" s="41"/>
      <c r="K56" s="42"/>
      <c r="L56" s="42"/>
      <c r="M56" s="42"/>
      <c r="N56" s="42">
        <f t="shared" si="2"/>
        <v>0</v>
      </c>
      <c r="O56" s="42">
        <f t="shared" si="3"/>
        <v>0</v>
      </c>
      <c r="P56" s="11" t="s">
        <v>41</v>
      </c>
      <c r="Q56" s="11" t="s">
        <v>42</v>
      </c>
      <c r="R56" s="11" t="s">
        <v>41</v>
      </c>
      <c r="S56" s="35" t="s">
        <v>42</v>
      </c>
    </row>
    <row r="57" spans="1:19">
      <c r="A57" s="13">
        <v>50</v>
      </c>
      <c r="B57" s="13" t="s">
        <v>35</v>
      </c>
      <c r="C57" s="26" t="s">
        <v>36</v>
      </c>
      <c r="D57" s="26" t="s">
        <v>37</v>
      </c>
      <c r="E57" s="26">
        <v>1400</v>
      </c>
      <c r="F57" s="26" t="s">
        <v>127</v>
      </c>
      <c r="G57" s="26" t="s">
        <v>128</v>
      </c>
      <c r="H57" s="12">
        <v>1.75</v>
      </c>
      <c r="I57" s="12" t="s">
        <v>40</v>
      </c>
      <c r="J57" s="41"/>
      <c r="K57" s="42"/>
      <c r="L57" s="42"/>
      <c r="M57" s="42"/>
      <c r="N57" s="42">
        <f t="shared" si="2"/>
        <v>0</v>
      </c>
      <c r="O57" s="42">
        <f t="shared" si="3"/>
        <v>0</v>
      </c>
      <c r="P57" s="11" t="s">
        <v>41</v>
      </c>
      <c r="Q57" s="11" t="s">
        <v>42</v>
      </c>
      <c r="R57" s="11" t="s">
        <v>41</v>
      </c>
      <c r="S57" s="35" t="s">
        <v>42</v>
      </c>
    </row>
    <row r="58" spans="1:19">
      <c r="A58" s="13">
        <v>51</v>
      </c>
      <c r="B58" s="13" t="s">
        <v>35</v>
      </c>
      <c r="C58" s="26" t="s">
        <v>36</v>
      </c>
      <c r="D58" s="26" t="s">
        <v>37</v>
      </c>
      <c r="E58" s="26">
        <v>1400</v>
      </c>
      <c r="F58" s="26" t="s">
        <v>129</v>
      </c>
      <c r="G58" s="26" t="s">
        <v>130</v>
      </c>
      <c r="H58" s="12">
        <v>1</v>
      </c>
      <c r="I58" s="12" t="s">
        <v>40</v>
      </c>
      <c r="J58" s="41"/>
      <c r="K58" s="42"/>
      <c r="L58" s="42"/>
      <c r="M58" s="42"/>
      <c r="N58" s="42">
        <f t="shared" si="2"/>
        <v>0</v>
      </c>
      <c r="O58" s="42">
        <f t="shared" si="3"/>
        <v>0</v>
      </c>
      <c r="P58" s="11" t="s">
        <v>41</v>
      </c>
      <c r="Q58" s="11" t="s">
        <v>42</v>
      </c>
      <c r="R58" s="11" t="s">
        <v>41</v>
      </c>
      <c r="S58" s="35" t="s">
        <v>42</v>
      </c>
    </row>
    <row r="59" spans="1:19">
      <c r="A59" s="13">
        <v>52</v>
      </c>
      <c r="B59" s="13" t="s">
        <v>35</v>
      </c>
      <c r="C59" s="26" t="s">
        <v>36</v>
      </c>
      <c r="D59" s="26" t="s">
        <v>37</v>
      </c>
      <c r="E59" s="26">
        <v>1400</v>
      </c>
      <c r="F59" s="28" t="s">
        <v>131</v>
      </c>
      <c r="G59" s="28" t="s">
        <v>132</v>
      </c>
      <c r="H59" s="12">
        <v>2.2999999999999998</v>
      </c>
      <c r="I59" s="12" t="s">
        <v>40</v>
      </c>
      <c r="J59" s="41"/>
      <c r="K59" s="42"/>
      <c r="L59" s="42"/>
      <c r="M59" s="42"/>
      <c r="N59" s="42">
        <f t="shared" si="2"/>
        <v>0</v>
      </c>
      <c r="O59" s="42">
        <f t="shared" si="3"/>
        <v>0</v>
      </c>
      <c r="P59" s="11" t="s">
        <v>41</v>
      </c>
      <c r="Q59" s="11" t="s">
        <v>42</v>
      </c>
      <c r="R59" s="11" t="s">
        <v>41</v>
      </c>
      <c r="S59" s="35" t="s">
        <v>42</v>
      </c>
    </row>
    <row r="60" spans="1:19">
      <c r="A60" s="13">
        <v>53</v>
      </c>
      <c r="B60" s="13" t="s">
        <v>35</v>
      </c>
      <c r="C60" s="26" t="s">
        <v>36</v>
      </c>
      <c r="D60" s="26" t="s">
        <v>37</v>
      </c>
      <c r="E60" s="26">
        <v>1400</v>
      </c>
      <c r="F60" s="26" t="s">
        <v>133</v>
      </c>
      <c r="G60" s="26" t="s">
        <v>134</v>
      </c>
      <c r="H60" s="12">
        <v>1.4</v>
      </c>
      <c r="I60" s="12" t="s">
        <v>40</v>
      </c>
      <c r="J60" s="41"/>
      <c r="K60" s="42"/>
      <c r="L60" s="42"/>
      <c r="M60" s="42"/>
      <c r="N60" s="42">
        <f t="shared" si="2"/>
        <v>0</v>
      </c>
      <c r="O60" s="42">
        <f t="shared" si="3"/>
        <v>0</v>
      </c>
      <c r="P60" s="11" t="s">
        <v>41</v>
      </c>
      <c r="Q60" s="11" t="s">
        <v>42</v>
      </c>
      <c r="R60" s="11" t="s">
        <v>41</v>
      </c>
      <c r="S60" s="35" t="s">
        <v>42</v>
      </c>
    </row>
    <row r="61" spans="1:19">
      <c r="A61" s="13">
        <v>54</v>
      </c>
      <c r="B61" s="13" t="s">
        <v>35</v>
      </c>
      <c r="C61" s="26" t="s">
        <v>36</v>
      </c>
      <c r="D61" s="26" t="s">
        <v>37</v>
      </c>
      <c r="E61" s="26">
        <v>1400</v>
      </c>
      <c r="F61" s="26" t="s">
        <v>135</v>
      </c>
      <c r="G61" s="26" t="s">
        <v>136</v>
      </c>
      <c r="H61" s="12">
        <v>411</v>
      </c>
      <c r="I61" s="12" t="s">
        <v>46</v>
      </c>
      <c r="J61" s="41"/>
      <c r="K61" s="42"/>
      <c r="L61" s="42"/>
      <c r="M61" s="42"/>
      <c r="N61" s="42">
        <f t="shared" si="2"/>
        <v>0</v>
      </c>
      <c r="O61" s="42">
        <f t="shared" si="3"/>
        <v>0</v>
      </c>
      <c r="P61" s="11" t="s">
        <v>41</v>
      </c>
      <c r="Q61" s="11" t="s">
        <v>42</v>
      </c>
      <c r="R61" s="11" t="s">
        <v>41</v>
      </c>
      <c r="S61" s="35" t="s">
        <v>42</v>
      </c>
    </row>
    <row r="62" spans="1:19">
      <c r="A62" s="13">
        <v>55</v>
      </c>
      <c r="B62" s="13" t="s">
        <v>35</v>
      </c>
      <c r="C62" s="26" t="s">
        <v>36</v>
      </c>
      <c r="D62" s="26" t="s">
        <v>37</v>
      </c>
      <c r="E62" s="26">
        <v>1400</v>
      </c>
      <c r="F62" s="26" t="s">
        <v>135</v>
      </c>
      <c r="G62" s="26" t="s">
        <v>136</v>
      </c>
      <c r="H62" s="12">
        <v>411</v>
      </c>
      <c r="I62" s="12" t="s">
        <v>46</v>
      </c>
      <c r="J62" s="41"/>
      <c r="K62" s="42"/>
      <c r="L62" s="42"/>
      <c r="M62" s="42"/>
      <c r="N62" s="42">
        <f t="shared" si="2"/>
        <v>0</v>
      </c>
      <c r="O62" s="42">
        <f t="shared" si="3"/>
        <v>0</v>
      </c>
      <c r="P62" s="11" t="s">
        <v>41</v>
      </c>
      <c r="Q62" s="11" t="s">
        <v>42</v>
      </c>
      <c r="R62" s="11" t="s">
        <v>41</v>
      </c>
      <c r="S62" s="35" t="s">
        <v>42</v>
      </c>
    </row>
    <row r="63" spans="1:19">
      <c r="A63" s="13">
        <v>56</v>
      </c>
      <c r="B63" s="13" t="s">
        <v>35</v>
      </c>
      <c r="C63" s="26" t="s">
        <v>36</v>
      </c>
      <c r="D63" s="26" t="s">
        <v>37</v>
      </c>
      <c r="E63" s="26">
        <v>1400</v>
      </c>
      <c r="F63" s="26" t="s">
        <v>137</v>
      </c>
      <c r="G63" s="26" t="s">
        <v>138</v>
      </c>
      <c r="H63" s="12">
        <v>107</v>
      </c>
      <c r="I63" s="12" t="s">
        <v>46</v>
      </c>
      <c r="J63" s="41"/>
      <c r="K63" s="42"/>
      <c r="L63" s="42"/>
      <c r="M63" s="42"/>
      <c r="N63" s="42">
        <f t="shared" si="2"/>
        <v>0</v>
      </c>
      <c r="O63" s="42">
        <f t="shared" si="3"/>
        <v>0</v>
      </c>
      <c r="P63" s="12" t="s">
        <v>41</v>
      </c>
      <c r="Q63" s="12" t="s">
        <v>42</v>
      </c>
      <c r="R63" s="12" t="s">
        <v>41</v>
      </c>
      <c r="S63" s="36" t="s">
        <v>42</v>
      </c>
    </row>
    <row r="64" spans="1:19" ht="15" customHeight="1">
      <c r="A64" s="22">
        <v>57</v>
      </c>
      <c r="B64" s="22" t="s">
        <v>35</v>
      </c>
      <c r="C64" s="29" t="s">
        <v>36</v>
      </c>
      <c r="D64" s="38" t="s">
        <v>37</v>
      </c>
      <c r="E64" s="29">
        <v>1400</v>
      </c>
      <c r="F64" s="29" t="s">
        <v>137</v>
      </c>
      <c r="G64" s="29" t="s">
        <v>138</v>
      </c>
      <c r="H64" s="14">
        <v>107</v>
      </c>
      <c r="I64" s="14" t="s">
        <v>46</v>
      </c>
      <c r="J64" s="43"/>
      <c r="K64" s="44"/>
      <c r="L64" s="44"/>
      <c r="M64" s="44"/>
      <c r="N64" s="44">
        <f t="shared" si="2"/>
        <v>0</v>
      </c>
      <c r="O64" s="44">
        <f t="shared" si="3"/>
        <v>0</v>
      </c>
      <c r="P64" s="31" t="s">
        <v>41</v>
      </c>
      <c r="Q64" s="31" t="s">
        <v>42</v>
      </c>
      <c r="R64" s="31" t="s">
        <v>41</v>
      </c>
      <c r="S64" s="37" t="s">
        <v>42</v>
      </c>
    </row>
    <row r="65" spans="1:15" ht="212.45" customHeight="1">
      <c r="A65" s="8"/>
      <c r="B65" s="8"/>
      <c r="C65" s="15"/>
      <c r="D65" s="69" t="s">
        <v>139</v>
      </c>
      <c r="E65" s="65"/>
      <c r="F65" s="65"/>
      <c r="G65" s="16"/>
      <c r="H65" s="17"/>
      <c r="N65" s="30" t="s">
        <v>140</v>
      </c>
      <c r="O65" s="45">
        <f>SUM(O8:O64)</f>
        <v>0</v>
      </c>
    </row>
    <row r="66" spans="1:15" ht="17.45" customHeight="1">
      <c r="A66" s="8"/>
      <c r="B66" s="21" t="s">
        <v>1</v>
      </c>
      <c r="C66" s="1" t="s">
        <v>2</v>
      </c>
      <c r="D66" s="1" t="s">
        <v>3</v>
      </c>
      <c r="E66" s="1" t="s">
        <v>4</v>
      </c>
      <c r="F66" s="1" t="s">
        <v>5</v>
      </c>
      <c r="G66" s="2" t="s">
        <v>6</v>
      </c>
      <c r="H66" s="2" t="s">
        <v>7</v>
      </c>
      <c r="I66" s="1" t="s">
        <v>8</v>
      </c>
      <c r="N66" s="23" t="s">
        <v>141</v>
      </c>
      <c r="O66" s="24"/>
    </row>
    <row r="67" spans="1:15" ht="43.5" customHeight="1">
      <c r="A67" s="8"/>
      <c r="B67" s="3" t="s">
        <v>142</v>
      </c>
      <c r="C67" s="3" t="s">
        <v>143</v>
      </c>
      <c r="D67" s="3" t="s">
        <v>144</v>
      </c>
      <c r="E67" s="3" t="s">
        <v>145</v>
      </c>
      <c r="F67" s="3" t="s">
        <v>146</v>
      </c>
      <c r="G67" s="3" t="s">
        <v>147</v>
      </c>
      <c r="H67" s="3" t="s">
        <v>148</v>
      </c>
      <c r="I67" s="3" t="s">
        <v>149</v>
      </c>
      <c r="N67" s="23" t="s">
        <v>150</v>
      </c>
      <c r="O67" s="46">
        <f>O66*O65</f>
        <v>0</v>
      </c>
    </row>
    <row r="68" spans="1:15" ht="30" customHeight="1">
      <c r="A68" s="8"/>
      <c r="B68" s="5" t="s">
        <v>151</v>
      </c>
      <c r="C68" s="53" t="s">
        <v>152</v>
      </c>
      <c r="D68" s="5">
        <v>4</v>
      </c>
      <c r="E68" s="47"/>
      <c r="F68" s="25"/>
      <c r="G68" s="48">
        <f>E68*F68+E68</f>
        <v>0</v>
      </c>
      <c r="H68" s="49">
        <f>D68*E68</f>
        <v>0</v>
      </c>
      <c r="I68" s="50">
        <f>D68*G68</f>
        <v>0</v>
      </c>
      <c r="N68" s="40" t="s">
        <v>153</v>
      </c>
      <c r="O68" s="46">
        <f>O67+O65</f>
        <v>0</v>
      </c>
    </row>
    <row r="69" spans="1:15">
      <c r="A69" s="8"/>
      <c r="C69" s="18"/>
      <c r="D69" s="19"/>
      <c r="F69" s="7"/>
      <c r="G69" s="7"/>
      <c r="H69" s="51">
        <f>SUM(H68:H68)</f>
        <v>0</v>
      </c>
      <c r="I69" s="51">
        <f>SUM(I68:I68)</f>
        <v>0</v>
      </c>
    </row>
    <row r="70" spans="1:15">
      <c r="B70" s="19"/>
      <c r="C70" s="19"/>
      <c r="D70" s="19"/>
      <c r="F70" s="7"/>
      <c r="G70" s="7"/>
      <c r="H70" s="66" t="s">
        <v>154</v>
      </c>
      <c r="I70" s="66" t="s">
        <v>153</v>
      </c>
    </row>
    <row r="71" spans="1:15">
      <c r="C71" s="20"/>
      <c r="D71" s="19"/>
      <c r="F71" s="7"/>
      <c r="G71" s="7"/>
      <c r="H71" s="67"/>
      <c r="I71" s="67"/>
    </row>
    <row r="72" spans="1:15">
      <c r="B72" s="8"/>
      <c r="C72" s="20"/>
      <c r="D72" s="19"/>
      <c r="F72" s="7"/>
      <c r="G72" s="7"/>
      <c r="H72" s="67"/>
      <c r="I72" s="67"/>
    </row>
    <row r="73" spans="1:15">
      <c r="A73" s="6"/>
      <c r="B73" s="8"/>
      <c r="C73" s="20"/>
      <c r="D73" s="19"/>
      <c r="H73" s="67"/>
      <c r="I73" s="67"/>
    </row>
    <row r="74" spans="1:15">
      <c r="A74" s="6"/>
      <c r="B74" s="8"/>
      <c r="C74" s="20"/>
      <c r="D74" s="19"/>
      <c r="H74" s="67"/>
      <c r="I74" s="67"/>
    </row>
    <row r="75" spans="1:15" ht="28.7" customHeight="1">
      <c r="A75" s="6"/>
      <c r="B75" s="8"/>
      <c r="C75" s="20"/>
      <c r="D75" s="20"/>
      <c r="H75" s="68"/>
      <c r="I75" s="68"/>
    </row>
    <row r="76" spans="1:15">
      <c r="A76" s="6"/>
      <c r="B76" s="8"/>
      <c r="C76" s="20"/>
      <c r="D76" s="19"/>
    </row>
    <row r="77" spans="1:15" ht="27.6" customHeight="1">
      <c r="A77" s="6"/>
      <c r="C77" s="18"/>
      <c r="D77" s="19"/>
    </row>
    <row r="78" spans="1:15">
      <c r="A78" s="6"/>
      <c r="B78" s="4" t="s">
        <v>155</v>
      </c>
      <c r="D78" s="18"/>
      <c r="E78" s="19"/>
    </row>
    <row r="79" spans="1:15">
      <c r="B79" s="4" t="s">
        <v>156</v>
      </c>
      <c r="D79" s="18"/>
      <c r="E79" s="19"/>
    </row>
    <row r="82" ht="15" customHeight="1"/>
  </sheetData>
  <mergeCells count="9">
    <mergeCell ref="R6:S6"/>
    <mergeCell ref="A6:I6"/>
    <mergeCell ref="B2:E3"/>
    <mergeCell ref="F4:G4"/>
    <mergeCell ref="H70:H75"/>
    <mergeCell ref="I70:I75"/>
    <mergeCell ref="P6:Q6"/>
    <mergeCell ref="D65:F65"/>
    <mergeCell ref="P3:R3"/>
  </mergeCells>
  <dataValidations count="2">
    <dataValidation type="list" allowBlank="1" showInputMessage="1" showErrorMessage="1" sqref="B65 P8:P64 R8:R64" xr:uid="{00000000-0002-0000-0000-000000000000}">
      <formula1>#REF!</formula1>
    </dataValidation>
    <dataValidation type="list" allowBlank="1" showInputMessage="1" showErrorMessage="1" sqref="B8:B64" xr:uid="{00000000-0002-0000-0000-000001000000}">
      <formula1>$B$1:$B$1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Zbrożczyk Kinga</dc:creator>
  <cp:lastModifiedBy>Mesjasz Kinga</cp:lastModifiedBy>
  <dcterms:created xsi:type="dcterms:W3CDTF">2021-11-30T07:00:12Z</dcterms:created>
  <dcterms:modified xsi:type="dcterms:W3CDTF">2025-12-15T06:57:53Z</dcterms:modified>
</cp:coreProperties>
</file>